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5\"/>
    </mc:Choice>
  </mc:AlternateContent>
  <xr:revisionPtr revIDLastSave="0" documentId="8_{49E66ABA-267A-46FF-8898-3FFDC3EB5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N10" i="1" s="1"/>
  <c r="P10" i="1" s="1"/>
  <c r="R10" i="1" s="1"/>
  <c r="T10" i="1" s="1"/>
  <c r="V10" i="1" s="1"/>
  <c r="J9" i="1"/>
  <c r="N9" i="1" s="1"/>
  <c r="J8" i="1"/>
  <c r="N8" i="1" s="1"/>
  <c r="J7" i="1"/>
  <c r="N7" i="1" s="1"/>
  <c r="J6" i="1"/>
  <c r="N6" i="1" s="1"/>
  <c r="J5" i="1"/>
  <c r="J4" i="1"/>
  <c r="N4" i="1" s="1"/>
  <c r="P4" i="1" s="1"/>
  <c r="R4" i="1" s="1"/>
  <c r="T4" i="1" s="1"/>
  <c r="V4" i="1" s="1"/>
  <c r="W4" i="1" s="1"/>
  <c r="U4" i="1"/>
  <c r="N5" i="1" l="1"/>
  <c r="P5" i="1" s="1"/>
  <c r="R5" i="1" s="1"/>
  <c r="T5" i="1" s="1"/>
  <c r="V5" i="1" s="1"/>
  <c r="W5" i="1" s="1"/>
  <c r="P9" i="1"/>
  <c r="R9" i="1" s="1"/>
  <c r="T9" i="1" s="1"/>
  <c r="V9" i="1" s="1"/>
  <c r="W9" i="1" s="1"/>
  <c r="W10" i="1"/>
  <c r="P8" i="1"/>
  <c r="R8" i="1" s="1"/>
  <c r="T8" i="1" s="1"/>
  <c r="V8" i="1" s="1"/>
  <c r="W8" i="1" s="1"/>
  <c r="P7" i="1"/>
  <c r="R7" i="1" s="1"/>
  <c r="T7" i="1" s="1"/>
  <c r="V7" i="1" s="1"/>
  <c r="W7" i="1" s="1"/>
  <c r="P6" i="1"/>
  <c r="R6" i="1" s="1"/>
  <c r="T6" i="1" s="1"/>
  <c r="V6" i="1" s="1"/>
  <c r="W6" i="1"/>
</calcChain>
</file>

<file path=xl/sharedStrings.xml><?xml version="1.0" encoding="utf-8"?>
<sst xmlns="http://schemas.openxmlformats.org/spreadsheetml/2006/main" count="124" uniqueCount="69">
  <si>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</si>
  <si>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</si>
  <si>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</si>
  <si>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</si>
  <si>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</si>
  <si>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</si>
  <si>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</si>
  <si>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</si>
  <si>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</si>
  <si>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</si>
  <si>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</si>
  <si>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</si>
  <si>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</si>
  <si>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</si>
  <si>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</si>
  <si>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</si>
  <si>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</si>
  <si>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</si>
  <si>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</si>
  <si>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</si>
  <si>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</si>
  <si>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</si>
  <si>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Direccion General</t>
  </si>
  <si>
    <t>Prestador de Servicios Profesionales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</si>
  <si>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</si>
  <si>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</si>
  <si>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</si>
  <si>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</si>
  <si>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</si>
  <si>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</si>
  <si>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</si>
  <si>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</si>
  <si>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</si>
  <si>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</si>
  <si>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</si>
  <si>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</si>
  <si>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</si>
  <si>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</si>
  <si>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</si>
  <si>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</si>
  <si>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</si>
  <si>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</si>
  <si>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Encargado del Área Operativa y de Logística</t>
  </si>
  <si>
    <t>AYUDA DESPENSA</t>
  </si>
  <si>
    <t>AYUDA DE TRANSPORTE</t>
  </si>
  <si>
    <t>0=</t>
  </si>
  <si>
    <t>Leonardo</t>
  </si>
  <si>
    <t>Castro</t>
  </si>
  <si>
    <t>Gómez</t>
  </si>
  <si>
    <t>Fernando Antonio</t>
  </si>
  <si>
    <t>Álvarez</t>
  </si>
  <si>
    <t>Estevez</t>
  </si>
  <si>
    <t>Villalobos</t>
  </si>
  <si>
    <t>Jorge Alejandro</t>
  </si>
  <si>
    <t>Arzate</t>
  </si>
  <si>
    <t>Muñoz</t>
  </si>
  <si>
    <t>América Fernanda</t>
  </si>
  <si>
    <t>López</t>
  </si>
  <si>
    <t>Angel Josue de Jesus</t>
  </si>
  <si>
    <t>Tejeda</t>
  </si>
  <si>
    <t>Ortíz</t>
  </si>
  <si>
    <t>Mildred Dolores</t>
  </si>
  <si>
    <t>Arevalo</t>
  </si>
  <si>
    <t>Díaz</t>
  </si>
  <si>
    <t>Encargada de la Coordinación de capacitación y formación</t>
  </si>
  <si>
    <t>Encargado de la Coordinación Jurídica</t>
  </si>
  <si>
    <t>Tecnico Especializado</t>
  </si>
  <si>
    <t>Encargado de la Coordinación de Programas, Servicios y Proyectos</t>
  </si>
  <si>
    <t>Encargado de la Coordinación de becas y 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</si>
</sst>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4" fillId="2" borderId="1" xfId="2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zoomScale="96" zoomScaleNormal="96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J5" sqref="J5"/>
    </sheetView>
  </sheetViews>
  <sheetFormatPr baseColWidth="10" defaultRowHeight="15" x14ac:dyDescent="0.25"/>
  <cols>
    <col min="1" max="1" width="28.7109375" style="16" customWidth="1"/>
    <col min="2" max="2" width="17.140625" style="16" bestFit="1" customWidth="1"/>
    <col min="3" max="3" width="18.7109375" style="16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35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37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24</v>
      </c>
      <c r="J3" s="9" t="s">
        <v>25</v>
      </c>
      <c r="K3" s="9" t="s">
        <v>36</v>
      </c>
      <c r="L3" s="9" t="s">
        <v>43</v>
      </c>
      <c r="M3" s="9" t="s">
        <v>44</v>
      </c>
      <c r="N3" s="9" t="s">
        <v>34</v>
      </c>
      <c r="O3" s="9" t="s">
        <v>26</v>
      </c>
      <c r="P3" s="9" t="s">
        <v>27</v>
      </c>
      <c r="Q3" s="9" t="s">
        <v>28</v>
      </c>
      <c r="R3" s="9" t="s">
        <v>29</v>
      </c>
      <c r="S3" s="9" t="s">
        <v>30</v>
      </c>
      <c r="T3" s="9" t="s">
        <v>31</v>
      </c>
      <c r="U3" s="9" t="s">
        <v>32</v>
      </c>
      <c r="V3" s="9" t="s">
        <v>33</v>
      </c>
      <c r="W3" s="9" t="s">
        <v>34</v>
      </c>
      <c r="X3" s="7" t="s">
        <v>4</v>
      </c>
      <c r="Y3" s="29"/>
      <c r="Z3" s="29"/>
      <c r="AA3" s="6" t="s">
        <v>39</v>
      </c>
      <c r="AB3" s="6" t="s">
        <v>38</v>
      </c>
      <c r="AC3" s="6" t="s">
        <v>4</v>
      </c>
    </row>
    <row r="4" spans="1:29" ht="75" x14ac:dyDescent="0.25">
      <c r="A4" s="1" t="s">
        <v>19</v>
      </c>
      <c r="B4" s="1" t="s">
        <v>22</v>
      </c>
      <c r="C4" s="1" t="s">
        <v>40</v>
      </c>
      <c r="D4" s="1" t="s">
        <v>20</v>
      </c>
      <c r="E4" s="1" t="s">
        <v>46</v>
      </c>
      <c r="F4" s="1" t="s">
        <v>48</v>
      </c>
      <c r="G4" s="1" t="s">
        <v>47</v>
      </c>
      <c r="H4" s="1" t="s">
        <v>13</v>
      </c>
      <c r="I4" s="30">
        <v>1030.58</v>
      </c>
      <c r="J4" s="31">
        <f>+I4*15</f>
        <v>15458.699999999999</v>
      </c>
      <c r="K4" s="18">
        <v>0</v>
      </c>
      <c r="L4" s="18">
        <v>0</v>
      </c>
      <c r="M4" s="18">
        <v>0</v>
      </c>
      <c r="N4" s="11">
        <f>J4+K4</f>
        <v>15458.699999999999</v>
      </c>
      <c r="O4" s="10">
        <v>15412.81</v>
      </c>
      <c r="P4" s="12">
        <f>N4-O4</f>
        <v>45.889999999999418</v>
      </c>
      <c r="Q4" s="13">
        <v>0.23519999999999999</v>
      </c>
      <c r="R4" s="11">
        <f>+P4*Q4</f>
        <v>10.793327999999862</v>
      </c>
      <c r="S4" s="10">
        <v>2469.15</v>
      </c>
      <c r="T4" s="10">
        <f>+R4+S4</f>
        <v>2479.9433279999998</v>
      </c>
      <c r="U4" s="11">
        <f>+J4*11.5%</f>
        <v>1777.7504999999999</v>
      </c>
      <c r="V4" s="10">
        <f>+U4+T4</f>
        <v>4257.6938279999995</v>
      </c>
      <c r="W4" s="11">
        <f>+J4-V4</f>
        <v>11201.006171999999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75" x14ac:dyDescent="0.25">
      <c r="A5" s="4" t="s">
        <v>12</v>
      </c>
      <c r="B5" s="4" t="s">
        <v>66</v>
      </c>
      <c r="C5" s="4" t="s">
        <v>41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30">
        <v>578.77</v>
      </c>
      <c r="J5" s="31">
        <f>+I5*15</f>
        <v>8681.5499999999993</v>
      </c>
      <c r="K5" s="11">
        <v>289.39</v>
      </c>
      <c r="L5" s="11">
        <v>875</v>
      </c>
      <c r="M5" s="11">
        <v>208</v>
      </c>
      <c r="N5" s="11">
        <f>J5+K5+L5+M5</f>
        <v>10053.939999999999</v>
      </c>
      <c r="O5" s="10">
        <v>7641.91</v>
      </c>
      <c r="P5" s="12">
        <f>N5-O5-M5</f>
        <v>2204.0299999999988</v>
      </c>
      <c r="Q5" s="13">
        <v>0.21360000000000001</v>
      </c>
      <c r="R5" s="11">
        <f>P5*Q5</f>
        <v>470.78080799999975</v>
      </c>
      <c r="S5" s="10">
        <v>809.25</v>
      </c>
      <c r="T5" s="10">
        <f>+R5+S5</f>
        <v>1280.0308079999998</v>
      </c>
      <c r="U5" s="11">
        <v>998.38</v>
      </c>
      <c r="V5" s="10">
        <f>+U5+T5</f>
        <v>2278.4108079999996</v>
      </c>
      <c r="W5" s="11">
        <f>N5-V5</f>
        <v>7775.5291919999991</v>
      </c>
      <c r="X5" s="8" t="s">
        <v>15</v>
      </c>
      <c r="Y5" s="4" t="s">
        <v>21</v>
      </c>
      <c r="Z5" s="4" t="s">
        <v>21</v>
      </c>
      <c r="AA5" s="3" t="s">
        <v>21</v>
      </c>
      <c r="AB5" s="3">
        <v>0</v>
      </c>
      <c r="AC5" s="4" t="s">
        <v>21</v>
      </c>
    </row>
    <row r="6" spans="1:29" ht="75" x14ac:dyDescent="0.25">
      <c r="A6" s="2" t="s">
        <v>14</v>
      </c>
      <c r="B6" s="2" t="s">
        <v>23</v>
      </c>
      <c r="C6" s="2" t="s">
        <v>67</v>
      </c>
      <c r="D6" s="1" t="s">
        <v>20</v>
      </c>
      <c r="E6" s="2" t="s">
        <v>49</v>
      </c>
      <c r="F6" s="2" t="s">
        <v>50</v>
      </c>
      <c r="G6" s="2" t="s">
        <v>51</v>
      </c>
      <c r="H6" s="5" t="s">
        <v>13</v>
      </c>
      <c r="I6" s="10">
        <v>363.33</v>
      </c>
      <c r="J6" s="11">
        <f t="shared" ref="J6" si="0">+I6*15</f>
        <v>5449.95</v>
      </c>
      <c r="K6" s="18">
        <v>0</v>
      </c>
      <c r="L6" s="18">
        <v>0</v>
      </c>
      <c r="M6" s="18">
        <v>0</v>
      </c>
      <c r="N6" s="11">
        <f t="shared" ref="N6" si="1">J6+K6</f>
        <v>5449.95</v>
      </c>
      <c r="O6" s="14">
        <v>3124.36</v>
      </c>
      <c r="P6" s="12">
        <f t="shared" ref="P6" si="2">N6-O6-M6</f>
        <v>2325.5899999999997</v>
      </c>
      <c r="Q6" s="15">
        <v>0.10879999999999999</v>
      </c>
      <c r="R6" s="14">
        <f t="shared" ref="R6" si="3">+P6*Q6</f>
        <v>253.02419199999994</v>
      </c>
      <c r="S6" s="14">
        <v>183.45</v>
      </c>
      <c r="T6" s="14">
        <f t="shared" ref="T6" si="4">+R6+S6</f>
        <v>436.4741919999999</v>
      </c>
      <c r="U6" s="18">
        <v>0</v>
      </c>
      <c r="V6" s="11">
        <f>+U6+T6</f>
        <v>436.4741919999999</v>
      </c>
      <c r="W6" s="11">
        <f t="shared" ref="W6" si="5">N6-V6</f>
        <v>5013.4758080000001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23</v>
      </c>
      <c r="C7" s="2" t="s">
        <v>42</v>
      </c>
      <c r="D7" s="1" t="s">
        <v>20</v>
      </c>
      <c r="E7" s="2" t="s">
        <v>56</v>
      </c>
      <c r="F7" s="2" t="s">
        <v>52</v>
      </c>
      <c r="G7" s="2" t="s">
        <v>57</v>
      </c>
      <c r="H7" s="2" t="s">
        <v>11</v>
      </c>
      <c r="I7" s="10">
        <v>363.33</v>
      </c>
      <c r="J7" s="11">
        <f t="shared" ref="J7:J9" si="6">+I7*15</f>
        <v>5449.95</v>
      </c>
      <c r="K7" s="18">
        <v>0</v>
      </c>
      <c r="L7" s="18">
        <v>0</v>
      </c>
      <c r="M7" s="18">
        <v>0</v>
      </c>
      <c r="N7" s="11">
        <f t="shared" ref="N7:N9" si="7">J7+K7</f>
        <v>5449.95</v>
      </c>
      <c r="O7" s="14">
        <v>3124.36</v>
      </c>
      <c r="P7" s="12">
        <f t="shared" ref="P7:P9" si="8">N7-O7-M7</f>
        <v>2325.5899999999997</v>
      </c>
      <c r="Q7" s="15">
        <v>0.10879999999999999</v>
      </c>
      <c r="R7" s="14">
        <f t="shared" ref="R7:R9" si="9">+P7*Q7</f>
        <v>253.02419199999994</v>
      </c>
      <c r="S7" s="14">
        <v>183.45</v>
      </c>
      <c r="T7" s="14">
        <f t="shared" ref="T7:T9" si="10">+R7+S7</f>
        <v>436.4741919999999</v>
      </c>
      <c r="U7" s="18">
        <v>0</v>
      </c>
      <c r="V7" s="11">
        <f>+U7+T7</f>
        <v>436.4741919999999</v>
      </c>
      <c r="W7" s="11">
        <f t="shared" ref="W7:W9" si="11">N7-V7</f>
        <v>5013.4758080000001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23</v>
      </c>
      <c r="C8" s="2" t="s">
        <v>68</v>
      </c>
      <c r="D8" s="1" t="s">
        <v>20</v>
      </c>
      <c r="E8" s="2" t="s">
        <v>53</v>
      </c>
      <c r="F8" s="2" t="s">
        <v>54</v>
      </c>
      <c r="G8" s="2" t="s">
        <v>55</v>
      </c>
      <c r="H8" s="2" t="s">
        <v>13</v>
      </c>
      <c r="I8" s="10">
        <v>363.33</v>
      </c>
      <c r="J8" s="11">
        <f t="shared" si="6"/>
        <v>5449.95</v>
      </c>
      <c r="K8" s="18">
        <v>0</v>
      </c>
      <c r="L8" s="18">
        <v>0</v>
      </c>
      <c r="M8" s="18">
        <v>0</v>
      </c>
      <c r="N8" s="11">
        <f t="shared" si="7"/>
        <v>5449.95</v>
      </c>
      <c r="O8" s="14">
        <v>3124.36</v>
      </c>
      <c r="P8" s="12">
        <f t="shared" si="8"/>
        <v>2325.5899999999997</v>
      </c>
      <c r="Q8" s="15">
        <v>0.10879999999999999</v>
      </c>
      <c r="R8" s="14">
        <f t="shared" si="9"/>
        <v>253.02419199999994</v>
      </c>
      <c r="S8" s="14">
        <v>183.45</v>
      </c>
      <c r="T8" s="14">
        <f t="shared" si="10"/>
        <v>436.4741919999999</v>
      </c>
      <c r="U8" s="18">
        <v>0</v>
      </c>
      <c r="V8" s="11">
        <f>+U8+T8</f>
        <v>436.4741919999999</v>
      </c>
      <c r="W8" s="11">
        <f t="shared" si="11"/>
        <v>5013.4758080000001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  <row r="9" spans="1:29" ht="60" x14ac:dyDescent="0.25">
      <c r="A9" s="2" t="s">
        <v>14</v>
      </c>
      <c r="B9" s="2" t="s">
        <v>23</v>
      </c>
      <c r="C9" s="2" t="s">
        <v>65</v>
      </c>
      <c r="D9" s="1" t="s">
        <v>20</v>
      </c>
      <c r="E9" s="2" t="s">
        <v>58</v>
      </c>
      <c r="F9" s="2" t="s">
        <v>59</v>
      </c>
      <c r="G9" s="2" t="s">
        <v>60</v>
      </c>
      <c r="H9" s="5" t="s">
        <v>13</v>
      </c>
      <c r="I9" s="10">
        <v>363.33</v>
      </c>
      <c r="J9" s="11">
        <f t="shared" si="6"/>
        <v>5449.95</v>
      </c>
      <c r="K9" s="18">
        <v>0</v>
      </c>
      <c r="L9" s="18">
        <v>0</v>
      </c>
      <c r="M9" s="18">
        <v>0</v>
      </c>
      <c r="N9" s="11">
        <f t="shared" si="7"/>
        <v>5449.95</v>
      </c>
      <c r="O9" s="14">
        <v>3124.36</v>
      </c>
      <c r="P9" s="12">
        <f t="shared" si="8"/>
        <v>2325.5899999999997</v>
      </c>
      <c r="Q9" s="15">
        <v>0.10879999999999999</v>
      </c>
      <c r="R9" s="14">
        <f t="shared" si="9"/>
        <v>253.02419199999994</v>
      </c>
      <c r="S9" s="14">
        <v>183.45</v>
      </c>
      <c r="T9" s="14">
        <f t="shared" si="10"/>
        <v>436.4741919999999</v>
      </c>
      <c r="U9" s="18">
        <v>0</v>
      </c>
      <c r="V9" s="11">
        <f>+U9+T9</f>
        <v>436.4741919999999</v>
      </c>
      <c r="W9" s="11">
        <f t="shared" si="11"/>
        <v>5013.4758080000001</v>
      </c>
      <c r="X9" s="8" t="s">
        <v>15</v>
      </c>
      <c r="Y9" s="2" t="s">
        <v>21</v>
      </c>
      <c r="Z9" s="2" t="s">
        <v>21</v>
      </c>
      <c r="AA9" s="2" t="s">
        <v>21</v>
      </c>
      <c r="AB9" s="3">
        <v>0</v>
      </c>
      <c r="AC9" s="2" t="s">
        <v>21</v>
      </c>
    </row>
    <row r="10" spans="1:29" ht="60" x14ac:dyDescent="0.25">
      <c r="A10" s="2" t="s">
        <v>14</v>
      </c>
      <c r="B10" s="2" t="s">
        <v>23</v>
      </c>
      <c r="C10" s="2" t="s">
        <v>64</v>
      </c>
      <c r="D10" s="1" t="s">
        <v>20</v>
      </c>
      <c r="E10" s="2" t="s">
        <v>61</v>
      </c>
      <c r="F10" s="2" t="s">
        <v>62</v>
      </c>
      <c r="G10" s="2" t="s">
        <v>63</v>
      </c>
      <c r="H10" s="2" t="s">
        <v>11</v>
      </c>
      <c r="I10" s="10">
        <v>363.33</v>
      </c>
      <c r="J10" s="11">
        <f t="shared" ref="J10" si="12">+I10*15</f>
        <v>5449.95</v>
      </c>
      <c r="K10" s="18">
        <v>0</v>
      </c>
      <c r="L10" s="18">
        <v>0</v>
      </c>
      <c r="M10" s="18">
        <v>0</v>
      </c>
      <c r="N10" s="11">
        <f t="shared" ref="N10" si="13">J10+K10</f>
        <v>5449.95</v>
      </c>
      <c r="O10" s="14">
        <v>3124.36</v>
      </c>
      <c r="P10" s="12">
        <f t="shared" ref="P10" si="14">N10-O10-M10</f>
        <v>2325.5899999999997</v>
      </c>
      <c r="Q10" s="15">
        <v>0.10879999999999999</v>
      </c>
      <c r="R10" s="14">
        <f t="shared" ref="R10" si="15">+P10*Q10</f>
        <v>253.02419199999994</v>
      </c>
      <c r="S10" s="14">
        <v>183.45</v>
      </c>
      <c r="T10" s="14">
        <f t="shared" ref="T10" si="16">+R10+S10</f>
        <v>436.4741919999999</v>
      </c>
      <c r="U10" s="18">
        <v>0</v>
      </c>
      <c r="V10" s="11">
        <f>+U10+T10</f>
        <v>436.4741919999999</v>
      </c>
      <c r="W10" s="11">
        <f t="shared" ref="W10" si="17">N10-V10</f>
        <v>5013.4758080000001</v>
      </c>
      <c r="X10" s="8" t="s">
        <v>15</v>
      </c>
      <c r="Y10" s="2" t="s">
        <v>21</v>
      </c>
      <c r="Z10" s="2" t="s">
        <v>21</v>
      </c>
      <c r="AA10" s="2" t="s">
        <v>21</v>
      </c>
      <c r="AB10" s="3">
        <v>0</v>
      </c>
      <c r="AC10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Tlaquepaque 31</cp:lastModifiedBy>
  <cp:lastPrinted>2020-02-19T20:36:02Z</cp:lastPrinted>
  <dcterms:created xsi:type="dcterms:W3CDTF">2016-04-11T15:13:56Z</dcterms:created>
  <dcterms:modified xsi:type="dcterms:W3CDTF">2025-02-17T19:21:02Z</dcterms:modified>
</cp:coreProperties>
</file>