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\2011-2024 Transparencia General\PWT\Articulo 8\Fracción V\FV g)\2024\"/>
    </mc:Choice>
  </mc:AlternateContent>
  <xr:revisionPtr revIDLastSave="0" documentId="13_ncr:1_{49E79CA1-5F24-4FD2-8B67-5F6F9EBD3CC4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N8" i="1" s="1"/>
  <c r="N7" i="1"/>
  <c r="J7" i="1"/>
  <c r="J6" i="1"/>
  <c r="N6" i="1" s="1"/>
  <c r="J5" i="1"/>
  <c r="U5" i="1"/>
  <c r="N5" i="1"/>
  <c r="P5" i="1"/>
  <c r="R5" i="1"/>
  <c r="T5" i="1"/>
  <c r="V5" i="1"/>
  <c r="J4" i="1"/>
  <c r="N4" i="1"/>
  <c r="P4" i="1"/>
  <c r="U4" i="1"/>
  <c r="R4" i="1"/>
  <c r="T4" i="1"/>
  <c r="V4" i="1"/>
  <c r="W4" i="1"/>
  <c r="W5" i="1"/>
  <c r="P8" i="1" l="1"/>
  <c r="R8" i="1" s="1"/>
  <c r="T8" i="1" s="1"/>
  <c r="V8" i="1" s="1"/>
  <c r="W8" i="1" s="1"/>
  <c r="P7" i="1"/>
  <c r="R7" i="1" s="1"/>
  <c r="T7" i="1" s="1"/>
  <c r="V7" i="1" s="1"/>
  <c r="W7" i="1" s="1"/>
  <c r="P6" i="1"/>
  <c r="R6" i="1" s="1"/>
  <c r="T6" i="1" s="1"/>
  <c r="V6" i="1" s="1"/>
  <c r="W6" i="1"/>
</calcChain>
</file>

<file path=xl/sharedStrings.xml><?xml version="1.0" encoding="utf-8"?>
<sst xmlns="http://schemas.openxmlformats.org/spreadsheetml/2006/main" count="98" uniqueCount="61">
  <si>
    <t>Denominación del cargo</t>
  </si>
  <si>
    <t>Nombre(s)</t>
  </si>
  <si>
    <t>Primer apellido</t>
  </si>
  <si>
    <t>Segundo apellido</t>
  </si>
  <si>
    <t>Periodicidad</t>
  </si>
  <si>
    <t>Denominación del puesto</t>
  </si>
  <si>
    <t>Área de adscripción</t>
  </si>
  <si>
    <t>Servidor público y/o toda persona que desempeñe un empleo, cargo o comisión y/o ejerzan actos de autoridad</t>
  </si>
  <si>
    <t>Sexo: Femenino / Masculino</t>
  </si>
  <si>
    <t>Percepciones adicionales en especie</t>
  </si>
  <si>
    <t>Tipo de integrante del sujeto obligado (funcionario, servidor(a) público(a), empleado, y/o toda persona que desempeñe un empleo, cargo o comisión y/o ejerzan actos de autoridad, representante popular, miembro de órgano autónomo [especificar denominación], personal de confianza, prestador de servicios profesionales, otro [especificar denominación])</t>
  </si>
  <si>
    <t>Femenino</t>
  </si>
  <si>
    <t>Base</t>
  </si>
  <si>
    <t>Masculino</t>
  </si>
  <si>
    <t>Honorarios</t>
  </si>
  <si>
    <t>Quincenal</t>
  </si>
  <si>
    <t>Miguel</t>
  </si>
  <si>
    <t>Arias</t>
  </si>
  <si>
    <t xml:space="preserve"> Maldonado</t>
  </si>
  <si>
    <t>Confianza</t>
  </si>
  <si>
    <t>Instituto Municipal de la Juventud en Tlaquepaque</t>
  </si>
  <si>
    <t xml:space="preserve">No Aplica </t>
  </si>
  <si>
    <t>Auxiliar Administrativo</t>
  </si>
  <si>
    <t>Direccion General</t>
  </si>
  <si>
    <t>Prestador de Servicios Profesionales</t>
  </si>
  <si>
    <t>SUELDO DIARIO</t>
  </si>
  <si>
    <t>SUELDO QUINCENAL</t>
  </si>
  <si>
    <t>LIMITE INF.</t>
  </si>
  <si>
    <t>EXCED. LIMITE INFE.</t>
  </si>
  <si>
    <t>% LIMITE INFERIOR</t>
  </si>
  <si>
    <t xml:space="preserve">TOTAL </t>
  </si>
  <si>
    <t>CUOTA FIJA</t>
  </si>
  <si>
    <t>RET.  ISR</t>
  </si>
  <si>
    <t>FONDO PENSIONES 11.5%</t>
  </si>
  <si>
    <t>TOTAL RETEN.</t>
  </si>
  <si>
    <t>TOTAL</t>
  </si>
  <si>
    <t>Remuneraciones</t>
  </si>
  <si>
    <t>PRIMA ANTIGÜEDAD</t>
  </si>
  <si>
    <t>Otras Prestaciones</t>
  </si>
  <si>
    <t>Cantidad (Pesos mexicanos)</t>
  </si>
  <si>
    <t>Denominación Prestación</t>
  </si>
  <si>
    <t>Director General del Instituto Municipal de la Juventud en San Pedro Tlaquepaque</t>
  </si>
  <si>
    <t>Encargado del Área de Administración de Recursos Humanos y Financieros</t>
  </si>
  <si>
    <t>Encargada del Área de Desarrollo de Programas y Proyectos</t>
  </si>
  <si>
    <t>Encargado del Área Operativa y de Logística</t>
  </si>
  <si>
    <t>AYUDA DESPENSA</t>
  </si>
  <si>
    <t>AYUDA DE TRANSPORTE</t>
  </si>
  <si>
    <t>0=</t>
  </si>
  <si>
    <t>Apoyo al Servicio Social y Becas</t>
  </si>
  <si>
    <t>Leonardo</t>
  </si>
  <si>
    <t>Castro</t>
  </si>
  <si>
    <t>Gómez</t>
  </si>
  <si>
    <t>Fernando Antonio</t>
  </si>
  <si>
    <t>Álvarez</t>
  </si>
  <si>
    <t>Estevez</t>
  </si>
  <si>
    <t>Villalobos</t>
  </si>
  <si>
    <t>Jorge Alejandro</t>
  </si>
  <si>
    <t>Arzate</t>
  </si>
  <si>
    <t>Muñoz</t>
  </si>
  <si>
    <t>América Fernanda</t>
  </si>
  <si>
    <t>López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</si>
</sst>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/>
    </xf>
    <xf numFmtId="43" fontId="4" fillId="0" borderId="1" xfId="2" applyNumberFormat="1" applyFont="1" applyFill="1" applyBorder="1" applyAlignment="1">
      <alignment horizontal="center" vertical="center"/>
    </xf>
    <xf numFmtId="44" fontId="4" fillId="0" borderId="1" xfId="2" applyFont="1" applyFill="1" applyBorder="1" applyAlignment="1">
      <alignment horizontal="center" vertical="center"/>
    </xf>
    <xf numFmtId="10" fontId="4" fillId="0" borderId="1" xfId="1" applyNumberFormat="1" applyFont="1" applyFill="1" applyBorder="1" applyAlignment="1">
      <alignment horizontal="center" vertical="center"/>
    </xf>
    <xf numFmtId="43" fontId="4" fillId="0" borderId="1" xfId="2" applyNumberFormat="1" applyFont="1" applyBorder="1" applyAlignment="1">
      <alignment horizontal="center" vertical="center"/>
    </xf>
    <xf numFmtId="10" fontId="4" fillId="0" borderId="1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43" fontId="1" fillId="0" borderId="1" xfId="2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zoomScale="96" zoomScaleNormal="96" workbookViewId="0">
      <pane xSplit="8" ySplit="3" topLeftCell="I4" activePane="bottomRight" state="frozen"/>
      <selection pane="topRight" activeCell="J1" sqref="J1"/>
      <selection pane="bottomLeft" activeCell="A4" sqref="A4"/>
      <selection pane="bottomRight" activeCell="F5" sqref="F5"/>
    </sheetView>
  </sheetViews>
  <sheetFormatPr baseColWidth="10" defaultRowHeight="15" x14ac:dyDescent="0.25"/>
  <cols>
    <col min="1" max="1" width="28.7109375" style="16" customWidth="1"/>
    <col min="2" max="3" width="17.140625" style="16" bestFit="1" customWidth="1"/>
    <col min="4" max="4" width="16.5703125" style="16" bestFit="1" customWidth="1"/>
    <col min="5" max="5" width="13.7109375" style="16" bestFit="1" customWidth="1"/>
    <col min="6" max="6" width="13.140625" style="16" customWidth="1"/>
    <col min="7" max="7" width="13" style="16" bestFit="1" customWidth="1"/>
    <col min="8" max="8" width="11.42578125" style="16"/>
    <col min="9" max="9" width="13.85546875" style="16" bestFit="1" customWidth="1"/>
    <col min="10" max="10" width="14.140625" style="16" bestFit="1" customWidth="1"/>
    <col min="11" max="13" width="13.28515625" style="16" customWidth="1"/>
    <col min="14" max="24" width="14.140625" style="16" customWidth="1"/>
    <col min="25" max="25" width="13.7109375" style="16" bestFit="1" customWidth="1"/>
    <col min="26" max="26" width="12" style="16" bestFit="1" customWidth="1"/>
    <col min="27" max="27" width="17" style="16" bestFit="1" customWidth="1"/>
    <col min="28" max="28" width="17" style="16" customWidth="1"/>
    <col min="29" max="29" width="12.5703125" style="16" customWidth="1"/>
    <col min="30" max="16384" width="11.42578125" style="16"/>
  </cols>
  <sheetData>
    <row r="1" spans="1:29" ht="29.25" customHeight="1" x14ac:dyDescent="0.25">
      <c r="A1" s="24" t="s">
        <v>47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6"/>
    </row>
    <row r="2" spans="1:29" s="17" customFormat="1" x14ac:dyDescent="0.25">
      <c r="A2" s="27" t="s">
        <v>10</v>
      </c>
      <c r="B2" s="27" t="s">
        <v>5</v>
      </c>
      <c r="C2" s="27" t="s">
        <v>0</v>
      </c>
      <c r="D2" s="27" t="s">
        <v>6</v>
      </c>
      <c r="E2" s="27" t="s">
        <v>7</v>
      </c>
      <c r="F2" s="27"/>
      <c r="G2" s="27"/>
      <c r="H2" s="27" t="s">
        <v>8</v>
      </c>
      <c r="I2" s="21" t="s">
        <v>36</v>
      </c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8" t="s">
        <v>9</v>
      </c>
      <c r="Z2" s="28" t="s">
        <v>4</v>
      </c>
      <c r="AA2" s="21" t="s">
        <v>38</v>
      </c>
      <c r="AB2" s="22"/>
      <c r="AC2" s="23"/>
    </row>
    <row r="3" spans="1:29" s="17" customFormat="1" ht="45" x14ac:dyDescent="0.25">
      <c r="A3" s="27"/>
      <c r="B3" s="27"/>
      <c r="C3" s="27"/>
      <c r="D3" s="27"/>
      <c r="E3" s="6" t="s">
        <v>1</v>
      </c>
      <c r="F3" s="6" t="s">
        <v>2</v>
      </c>
      <c r="G3" s="6" t="s">
        <v>3</v>
      </c>
      <c r="H3" s="27"/>
      <c r="I3" s="9" t="s">
        <v>25</v>
      </c>
      <c r="J3" s="9" t="s">
        <v>26</v>
      </c>
      <c r="K3" s="9" t="s">
        <v>37</v>
      </c>
      <c r="L3" s="9" t="s">
        <v>45</v>
      </c>
      <c r="M3" s="9" t="s">
        <v>46</v>
      </c>
      <c r="N3" s="9" t="s">
        <v>35</v>
      </c>
      <c r="O3" s="9" t="s">
        <v>27</v>
      </c>
      <c r="P3" s="9" t="s">
        <v>28</v>
      </c>
      <c r="Q3" s="9" t="s">
        <v>29</v>
      </c>
      <c r="R3" s="9" t="s">
        <v>30</v>
      </c>
      <c r="S3" s="9" t="s">
        <v>31</v>
      </c>
      <c r="T3" s="9" t="s">
        <v>32</v>
      </c>
      <c r="U3" s="9" t="s">
        <v>33</v>
      </c>
      <c r="V3" s="9" t="s">
        <v>34</v>
      </c>
      <c r="W3" s="9" t="s">
        <v>35</v>
      </c>
      <c r="X3" s="7" t="s">
        <v>4</v>
      </c>
      <c r="Y3" s="29"/>
      <c r="Z3" s="29"/>
      <c r="AA3" s="6" t="s">
        <v>40</v>
      </c>
      <c r="AB3" s="6" t="s">
        <v>39</v>
      </c>
      <c r="AC3" s="6" t="s">
        <v>4</v>
      </c>
    </row>
    <row r="4" spans="1:29" ht="90" x14ac:dyDescent="0.25">
      <c r="A4" s="1" t="s">
        <v>19</v>
      </c>
      <c r="B4" s="1" t="s">
        <v>23</v>
      </c>
      <c r="C4" s="1" t="s">
        <v>41</v>
      </c>
      <c r="D4" s="1" t="s">
        <v>20</v>
      </c>
      <c r="E4" s="1" t="s">
        <v>49</v>
      </c>
      <c r="F4" s="1" t="s">
        <v>51</v>
      </c>
      <c r="G4" s="1" t="s">
        <v>50</v>
      </c>
      <c r="H4" s="1" t="s">
        <v>13</v>
      </c>
      <c r="I4" s="10">
        <v>990.95</v>
      </c>
      <c r="J4" s="11">
        <f>+I4*15</f>
        <v>14864.25</v>
      </c>
      <c r="K4" s="18">
        <v>0</v>
      </c>
      <c r="L4" s="18">
        <v>0</v>
      </c>
      <c r="M4" s="18">
        <v>0</v>
      </c>
      <c r="N4" s="11">
        <f>J4+K4</f>
        <v>14864.25</v>
      </c>
      <c r="O4" s="10">
        <v>7641.91</v>
      </c>
      <c r="P4" s="12">
        <f>N4-O4</f>
        <v>7222.34</v>
      </c>
      <c r="Q4" s="13">
        <v>0.21360000000000001</v>
      </c>
      <c r="R4" s="11">
        <f>+P4*Q4</f>
        <v>1542.6918240000002</v>
      </c>
      <c r="S4" s="10">
        <v>809.25</v>
      </c>
      <c r="T4" s="10">
        <f>+R4+S4</f>
        <v>2351.9418240000005</v>
      </c>
      <c r="U4" s="11">
        <f>+J4*11.5%</f>
        <v>1709.3887500000001</v>
      </c>
      <c r="V4" s="10">
        <f>+U4+T4</f>
        <v>4061.3305740000005</v>
      </c>
      <c r="W4" s="11">
        <f>+J4-V4</f>
        <v>10802.919426</v>
      </c>
      <c r="X4" s="8" t="s">
        <v>15</v>
      </c>
      <c r="Y4" s="2" t="s">
        <v>21</v>
      </c>
      <c r="Z4" s="2" t="s">
        <v>21</v>
      </c>
      <c r="AA4" s="3" t="s">
        <v>21</v>
      </c>
      <c r="AB4" s="19">
        <v>0</v>
      </c>
      <c r="AC4" s="4" t="s">
        <v>21</v>
      </c>
    </row>
    <row r="5" spans="1:29" ht="90" x14ac:dyDescent="0.25">
      <c r="A5" s="4" t="s">
        <v>12</v>
      </c>
      <c r="B5" s="4" t="s">
        <v>22</v>
      </c>
      <c r="C5" s="4" t="s">
        <v>42</v>
      </c>
      <c r="D5" s="5" t="s">
        <v>20</v>
      </c>
      <c r="E5" s="20" t="s">
        <v>16</v>
      </c>
      <c r="F5" s="20" t="s">
        <v>17</v>
      </c>
      <c r="G5" s="20" t="s">
        <v>18</v>
      </c>
      <c r="H5" s="5" t="s">
        <v>13</v>
      </c>
      <c r="I5" s="10">
        <v>556.52</v>
      </c>
      <c r="J5" s="11">
        <f>+I5*15</f>
        <v>8347.7999999999993</v>
      </c>
      <c r="K5" s="11">
        <v>278.26</v>
      </c>
      <c r="L5" s="11">
        <v>832</v>
      </c>
      <c r="M5" s="11">
        <v>208</v>
      </c>
      <c r="N5" s="11">
        <f>J5+K5+L5+M5</f>
        <v>9666.06</v>
      </c>
      <c r="O5" s="10">
        <v>7641.91</v>
      </c>
      <c r="P5" s="12">
        <f>N5-O5-M5</f>
        <v>1816.1499999999996</v>
      </c>
      <c r="Q5" s="13">
        <v>0.21360000000000001</v>
      </c>
      <c r="R5" s="11">
        <f>P5*Q5</f>
        <v>387.92963999999995</v>
      </c>
      <c r="S5" s="10">
        <v>809.25</v>
      </c>
      <c r="T5" s="10">
        <f>+R5+S5</f>
        <v>1197.1796399999998</v>
      </c>
      <c r="U5" s="11">
        <f>+J5*11.5%</f>
        <v>959.99699999999996</v>
      </c>
      <c r="V5" s="10">
        <f>+U5+T5</f>
        <v>2157.1766399999997</v>
      </c>
      <c r="W5" s="11">
        <f>N5-V5</f>
        <v>7508.8833599999998</v>
      </c>
      <c r="X5" s="8" t="s">
        <v>15</v>
      </c>
      <c r="Y5" s="4" t="s">
        <v>21</v>
      </c>
      <c r="Z5" s="4" t="s">
        <v>21</v>
      </c>
      <c r="AA5" s="3" t="s">
        <v>21</v>
      </c>
      <c r="AB5" s="3">
        <v>0</v>
      </c>
      <c r="AC5" s="4" t="s">
        <v>21</v>
      </c>
    </row>
    <row r="6" spans="1:29" ht="75" x14ac:dyDescent="0.25">
      <c r="A6" s="2" t="s">
        <v>14</v>
      </c>
      <c r="B6" s="2" t="s">
        <v>24</v>
      </c>
      <c r="C6" s="2" t="s">
        <v>43</v>
      </c>
      <c r="D6" s="1" t="s">
        <v>20</v>
      </c>
      <c r="E6" s="2" t="s">
        <v>52</v>
      </c>
      <c r="F6" s="2" t="s">
        <v>53</v>
      </c>
      <c r="G6" s="2" t="s">
        <v>54</v>
      </c>
      <c r="H6" s="5" t="s">
        <v>13</v>
      </c>
      <c r="I6" s="10">
        <v>284.38</v>
      </c>
      <c r="J6" s="11">
        <f t="shared" ref="J6:J7" si="0">+I6*15</f>
        <v>4265.7</v>
      </c>
      <c r="K6" s="18">
        <v>0</v>
      </c>
      <c r="L6" s="18">
        <v>0</v>
      </c>
      <c r="M6" s="18">
        <v>0</v>
      </c>
      <c r="N6" s="11">
        <f t="shared" ref="N6" si="1">J6+K6</f>
        <v>4265.7</v>
      </c>
      <c r="O6" s="14">
        <v>3124.36</v>
      </c>
      <c r="P6" s="12">
        <f t="shared" ref="P6:P8" si="2">N6-O6-M6</f>
        <v>1141.3399999999997</v>
      </c>
      <c r="Q6" s="15">
        <v>0.10879999999999999</v>
      </c>
      <c r="R6" s="14">
        <f t="shared" ref="R6:R8" si="3">+P6*Q6</f>
        <v>124.17779199999995</v>
      </c>
      <c r="S6" s="14">
        <v>183.45</v>
      </c>
      <c r="T6" s="14">
        <f t="shared" ref="T6:T8" si="4">+R6+S6</f>
        <v>307.62779199999994</v>
      </c>
      <c r="U6" s="18">
        <v>0</v>
      </c>
      <c r="V6" s="11">
        <f>+U6+T6</f>
        <v>307.62779199999994</v>
      </c>
      <c r="W6" s="11">
        <f t="shared" ref="W6:W8" si="5">N6-V6</f>
        <v>3958.072208</v>
      </c>
      <c r="X6" s="8" t="s">
        <v>15</v>
      </c>
      <c r="Y6" s="2" t="s">
        <v>21</v>
      </c>
      <c r="Z6" s="2" t="s">
        <v>21</v>
      </c>
      <c r="AA6" s="2" t="s">
        <v>21</v>
      </c>
      <c r="AB6" s="3">
        <v>0</v>
      </c>
      <c r="AC6" s="2" t="s">
        <v>21</v>
      </c>
    </row>
    <row r="7" spans="1:29" ht="60" x14ac:dyDescent="0.25">
      <c r="A7" s="2" t="s">
        <v>14</v>
      </c>
      <c r="B7" s="2" t="s">
        <v>24</v>
      </c>
      <c r="C7" s="2" t="s">
        <v>44</v>
      </c>
      <c r="D7" s="1" t="s">
        <v>20</v>
      </c>
      <c r="E7" s="2" t="s">
        <v>59</v>
      </c>
      <c r="F7" s="2" t="s">
        <v>55</v>
      </c>
      <c r="G7" s="2" t="s">
        <v>60</v>
      </c>
      <c r="H7" s="2" t="s">
        <v>11</v>
      </c>
      <c r="I7" s="10">
        <v>284.38</v>
      </c>
      <c r="J7" s="11">
        <f t="shared" ref="J7:J8" si="6">+I7*15</f>
        <v>4265.7</v>
      </c>
      <c r="K7" s="18">
        <v>0</v>
      </c>
      <c r="L7" s="18">
        <v>0</v>
      </c>
      <c r="M7" s="18">
        <v>0</v>
      </c>
      <c r="N7" s="11">
        <f t="shared" ref="N7:N8" si="7">J7+K7</f>
        <v>4265.7</v>
      </c>
      <c r="O7" s="14">
        <v>3124.36</v>
      </c>
      <c r="P7" s="12">
        <f t="shared" ref="P7:P8" si="8">N7-O7-M7</f>
        <v>1141.3399999999997</v>
      </c>
      <c r="Q7" s="15">
        <v>0.10879999999999999</v>
      </c>
      <c r="R7" s="14">
        <f t="shared" ref="R7:R8" si="9">+P7*Q7</f>
        <v>124.17779199999995</v>
      </c>
      <c r="S7" s="14">
        <v>183.45</v>
      </c>
      <c r="T7" s="14">
        <f t="shared" ref="T7:T8" si="10">+R7+S7</f>
        <v>307.62779199999994</v>
      </c>
      <c r="U7" s="18">
        <v>0</v>
      </c>
      <c r="V7" s="11">
        <f>+U7+T7</f>
        <v>307.62779199999994</v>
      </c>
      <c r="W7" s="11">
        <f t="shared" ref="W7:W8" si="11">N7-V7</f>
        <v>3958.072208</v>
      </c>
      <c r="X7" s="8" t="s">
        <v>15</v>
      </c>
      <c r="Y7" s="2" t="s">
        <v>21</v>
      </c>
      <c r="Z7" s="2" t="s">
        <v>21</v>
      </c>
      <c r="AA7" s="2" t="s">
        <v>21</v>
      </c>
      <c r="AB7" s="3">
        <v>0</v>
      </c>
      <c r="AC7" s="2" t="s">
        <v>21</v>
      </c>
    </row>
    <row r="8" spans="1:29" ht="60" x14ac:dyDescent="0.25">
      <c r="A8" s="2" t="s">
        <v>14</v>
      </c>
      <c r="B8" s="2" t="s">
        <v>24</v>
      </c>
      <c r="C8" s="2" t="s">
        <v>48</v>
      </c>
      <c r="D8" s="1" t="s">
        <v>20</v>
      </c>
      <c r="E8" s="2" t="s">
        <v>56</v>
      </c>
      <c r="F8" s="2" t="s">
        <v>57</v>
      </c>
      <c r="G8" s="2" t="s">
        <v>58</v>
      </c>
      <c r="H8" s="2" t="s">
        <v>13</v>
      </c>
      <c r="I8" s="10">
        <v>284.38</v>
      </c>
      <c r="J8" s="11">
        <f t="shared" si="6"/>
        <v>4265.7</v>
      </c>
      <c r="K8" s="18">
        <v>0</v>
      </c>
      <c r="L8" s="18">
        <v>0</v>
      </c>
      <c r="M8" s="18">
        <v>0</v>
      </c>
      <c r="N8" s="11">
        <f t="shared" si="7"/>
        <v>4265.7</v>
      </c>
      <c r="O8" s="14">
        <v>3124.36</v>
      </c>
      <c r="P8" s="12">
        <f t="shared" si="8"/>
        <v>1141.3399999999997</v>
      </c>
      <c r="Q8" s="15">
        <v>0.10879999999999999</v>
      </c>
      <c r="R8" s="14">
        <f t="shared" si="9"/>
        <v>124.17779199999995</v>
      </c>
      <c r="S8" s="14">
        <v>183.45</v>
      </c>
      <c r="T8" s="14">
        <f t="shared" si="10"/>
        <v>307.62779199999994</v>
      </c>
      <c r="U8" s="18">
        <v>0</v>
      </c>
      <c r="V8" s="11">
        <f>+U8+T8</f>
        <v>307.62779199999994</v>
      </c>
      <c r="W8" s="11">
        <f t="shared" si="11"/>
        <v>3958.072208</v>
      </c>
      <c r="X8" s="8" t="s">
        <v>15</v>
      </c>
      <c r="Y8" s="2" t="s">
        <v>21</v>
      </c>
      <c r="Z8" s="2" t="s">
        <v>21</v>
      </c>
      <c r="AA8" s="2" t="s">
        <v>21</v>
      </c>
      <c r="AB8" s="3">
        <v>0</v>
      </c>
      <c r="AC8" s="2" t="s">
        <v>21</v>
      </c>
    </row>
  </sheetData>
  <mergeCells count="11">
    <mergeCell ref="I2:X2"/>
    <mergeCell ref="AA2:AC2"/>
    <mergeCell ref="A1:AC1"/>
    <mergeCell ref="A2:A3"/>
    <mergeCell ref="E2:G2"/>
    <mergeCell ref="B2:B3"/>
    <mergeCell ref="C2:C3"/>
    <mergeCell ref="D2:D3"/>
    <mergeCell ref="H2:H3"/>
    <mergeCell ref="Y2:Y3"/>
    <mergeCell ref="Z2:Z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Tlaquepaque 31</cp:lastModifiedBy>
  <cp:lastPrinted>2020-02-19T20:36:02Z</cp:lastPrinted>
  <dcterms:created xsi:type="dcterms:W3CDTF">2016-04-11T15:13:56Z</dcterms:created>
  <dcterms:modified xsi:type="dcterms:W3CDTF">2024-11-11T20:20:52Z</dcterms:modified>
</cp:coreProperties>
</file>