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2011-2024 Transparencia General\PWT\Articulo 8\Fracción V\FV g)\2024\"/>
    </mc:Choice>
  </mc:AlternateContent>
  <xr:revisionPtr revIDLastSave="0" documentId="13_ncr:1_{274EDF54-40E2-467A-B13E-8B47D8F5DD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J7" i="1"/>
  <c r="N7" i="1"/>
  <c r="P7" i="1"/>
  <c r="R7" i="1"/>
  <c r="T7" i="1"/>
  <c r="V7" i="1"/>
  <c r="W7" i="1"/>
  <c r="J8" i="1"/>
  <c r="N8" i="1"/>
  <c r="P8" i="1"/>
  <c r="R8" i="1"/>
  <c r="T8" i="1"/>
  <c r="V8" i="1"/>
  <c r="W8" i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</calcChain>
</file>

<file path=xl/sharedStrings.xml><?xml version="1.0" encoding="utf-8"?>
<sst xmlns="http://schemas.openxmlformats.org/spreadsheetml/2006/main" count="98" uniqueCount="61">
  <si>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</si>
  <si>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</si>
  <si>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</si>
  <si>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</si>
  <si>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</si>
  <si>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</si>
  <si>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</si>
  <si>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</si>
  <si>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</si>
  <si>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</si>
  <si>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</si>
  <si>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</si>
  <si>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</si>
  <si>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</si>
  <si>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</si>
  <si>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</si>
  <si>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</si>
  <si>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</si>
  <si>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</si>
  <si>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</si>
  <si>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</si>
  <si>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</si>
  <si>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</si>
  <si>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</si>
  <si>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</si>
  <si>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</si>
  <si>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</si>
  <si>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</si>
  <si>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</si>
  <si>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</si>
  <si>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</si>
  <si>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</si>
  <si>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</si>
  <si>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</si>
  <si>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</si>
  <si>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</si>
  <si>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</si>
  <si>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</si>
  <si>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</si>
  <si>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</si>
  <si>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</si>
  <si>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</si>
  <si>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</si>
  <si>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</si>
  <si>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</si>
  <si>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</si>
  <si>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</si>
  <si>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</si>
  <si>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</si>
  <si>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</si>
  <si>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</si>
  <si>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</si>
  <si>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</si>
  <si>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</si>
  <si>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</si>
  <si>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</si>
  <si>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</si>
  <si>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</si>
  <si>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</si>
  <si>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</si>
  <si>
    <t>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</si>
</sst>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AA4" activePane="bottomRight" state="frozen"/>
      <selection pane="topRight" activeCell="J1" sqref="J1"/>
      <selection pane="bottomLeft" activeCell="A4" sqref="A4"/>
      <selection pane="bottomRight" activeCell="AA5" sqref="AA5"/>
    </sheetView>
  </sheetViews>
  <sheetFormatPr baseColWidth="10" defaultColWidth="11.453125" defaultRowHeight="14.5" x14ac:dyDescent="0.35"/>
  <cols>
    <col min="1" max="1" width="28.7265625" style="16" customWidth="1"/>
    <col min="2" max="3" width="17.1796875" style="16" bestFit="1" customWidth="1"/>
    <col min="4" max="4" width="16.54296875" style="16" bestFit="1" customWidth="1"/>
    <col min="5" max="5" width="13.7265625" style="16" bestFit="1" customWidth="1"/>
    <col min="6" max="6" width="13.1796875" style="16" customWidth="1"/>
    <col min="7" max="7" width="13" style="16" bestFit="1" customWidth="1"/>
    <col min="8" max="8" width="11.453125" style="16"/>
    <col min="9" max="9" width="13.81640625" style="16" bestFit="1" customWidth="1"/>
    <col min="10" max="10" width="14.1796875" style="16" bestFit="1" customWidth="1"/>
    <col min="11" max="13" width="13.26953125" style="16" customWidth="1"/>
    <col min="14" max="24" width="14.1796875" style="16" customWidth="1"/>
    <col min="25" max="25" width="13.726562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4296875" style="16" customWidth="1"/>
    <col min="30" max="16384" width="11.453125" style="16"/>
  </cols>
  <sheetData>
    <row r="1" spans="1:29" ht="29.25" customHeight="1" x14ac:dyDescent="0.35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3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41</v>
      </c>
      <c r="AB2" s="22"/>
      <c r="AC2" s="23"/>
    </row>
    <row r="3" spans="1:29" s="17" customFormat="1" ht="43.5" x14ac:dyDescent="0.3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28</v>
      </c>
      <c r="J3" s="9" t="s">
        <v>29</v>
      </c>
      <c r="K3" s="9" t="s">
        <v>40</v>
      </c>
      <c r="L3" s="9" t="s">
        <v>56</v>
      </c>
      <c r="M3" s="9" t="s">
        <v>57</v>
      </c>
      <c r="N3" s="9" t="s">
        <v>38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  <c r="T3" s="9" t="s">
        <v>35</v>
      </c>
      <c r="U3" s="9" t="s">
        <v>36</v>
      </c>
      <c r="V3" s="9" t="s">
        <v>37</v>
      </c>
      <c r="W3" s="9" t="s">
        <v>38</v>
      </c>
      <c r="X3" s="7" t="s">
        <v>4</v>
      </c>
      <c r="Y3" s="29"/>
      <c r="Z3" s="29"/>
      <c r="AA3" s="6" t="s">
        <v>43</v>
      </c>
      <c r="AB3" s="6" t="s">
        <v>42</v>
      </c>
      <c r="AC3" s="6" t="s">
        <v>4</v>
      </c>
    </row>
    <row r="4" spans="1:29" ht="72.5" x14ac:dyDescent="0.35">
      <c r="A4" s="1" t="s">
        <v>19</v>
      </c>
      <c r="B4" s="1" t="s">
        <v>23</v>
      </c>
      <c r="C4" s="1" t="s">
        <v>44</v>
      </c>
      <c r="D4" s="1" t="s">
        <v>20</v>
      </c>
      <c r="E4" s="1" t="s">
        <v>25</v>
      </c>
      <c r="F4" s="1" t="s">
        <v>26</v>
      </c>
      <c r="G4" s="1" t="s">
        <v>27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72.5" x14ac:dyDescent="0.35">
      <c r="A5" s="4" t="s">
        <v>12</v>
      </c>
      <c r="B5" s="4" t="s">
        <v>22</v>
      </c>
      <c r="C5" s="4" t="s">
        <v>45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60</v>
      </c>
      <c r="AB5" s="3">
        <v>9666</v>
      </c>
      <c r="AC5" s="4" t="s">
        <v>21</v>
      </c>
    </row>
    <row r="6" spans="1:29" ht="58" x14ac:dyDescent="0.35">
      <c r="A6" s="2" t="s">
        <v>14</v>
      </c>
      <c r="B6" s="2" t="s">
        <v>24</v>
      </c>
      <c r="C6" s="2" t="s">
        <v>46</v>
      </c>
      <c r="D6" s="1" t="s">
        <v>20</v>
      </c>
      <c r="E6" s="2" t="s">
        <v>51</v>
      </c>
      <c r="F6" s="2" t="s">
        <v>55</v>
      </c>
      <c r="G6" s="2" t="s">
        <v>52</v>
      </c>
      <c r="H6" s="2" t="s">
        <v>11</v>
      </c>
      <c r="I6" s="10">
        <v>287.51659999999998</v>
      </c>
      <c r="J6" s="11">
        <f t="shared" ref="J6:J7" si="0">+I6*15</f>
        <v>4312.7489999999998</v>
      </c>
      <c r="K6" s="18">
        <v>0</v>
      </c>
      <c r="L6" s="18">
        <v>0</v>
      </c>
      <c r="M6" s="18">
        <v>0</v>
      </c>
      <c r="N6" s="11">
        <f t="shared" ref="N6" si="1">J6+K6</f>
        <v>4312.7489999999998</v>
      </c>
      <c r="O6" s="14">
        <v>3124.36</v>
      </c>
      <c r="P6" s="12">
        <f t="shared" ref="P6:P8" si="2">N6-O6-M6</f>
        <v>1188.3889999999997</v>
      </c>
      <c r="Q6" s="15">
        <v>0.10879999999999999</v>
      </c>
      <c r="R6" s="14">
        <f t="shared" ref="R6:R8" si="3">+P6*Q6</f>
        <v>129.29672319999995</v>
      </c>
      <c r="S6" s="14">
        <v>183.45</v>
      </c>
      <c r="T6" s="14">
        <f t="shared" ref="T6:T8" si="4">+R6+S6</f>
        <v>312.74672319999991</v>
      </c>
      <c r="U6" s="18">
        <v>0</v>
      </c>
      <c r="V6" s="11">
        <f>+U6+T6</f>
        <v>312.74672319999991</v>
      </c>
      <c r="W6" s="11">
        <f t="shared" ref="W6:W8" si="5">N6-V6</f>
        <v>4000.0022767999999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43.5" x14ac:dyDescent="0.35">
      <c r="A7" s="2" t="s">
        <v>14</v>
      </c>
      <c r="B7" s="2" t="s">
        <v>24</v>
      </c>
      <c r="C7" s="2" t="s">
        <v>47</v>
      </c>
      <c r="D7" s="1" t="s">
        <v>20</v>
      </c>
      <c r="E7" s="2" t="s">
        <v>48</v>
      </c>
      <c r="F7" s="2" t="s">
        <v>49</v>
      </c>
      <c r="G7" s="2" t="s">
        <v>50</v>
      </c>
      <c r="H7" s="2" t="s">
        <v>13</v>
      </c>
      <c r="I7" s="10">
        <v>388.69799999999998</v>
      </c>
      <c r="J7" s="11">
        <f t="shared" si="0"/>
        <v>5830.4699999999993</v>
      </c>
      <c r="K7" s="18">
        <v>0</v>
      </c>
      <c r="L7" s="18">
        <v>0</v>
      </c>
      <c r="M7" s="18">
        <v>0</v>
      </c>
      <c r="N7" s="11">
        <f t="shared" ref="N7" si="6">J7+K7+L7+M7</f>
        <v>5830.4699999999993</v>
      </c>
      <c r="O7" s="14">
        <v>5490.76</v>
      </c>
      <c r="P7" s="12">
        <f t="shared" si="2"/>
        <v>339.70999999999913</v>
      </c>
      <c r="Q7" s="15">
        <v>0.16</v>
      </c>
      <c r="R7" s="14">
        <f t="shared" ref="R7" si="7">+P7*Q7</f>
        <v>54.353599999999858</v>
      </c>
      <c r="S7" s="14">
        <v>441</v>
      </c>
      <c r="T7" s="14">
        <f t="shared" ref="T7" si="8">+R7+S7</f>
        <v>495.35359999999986</v>
      </c>
      <c r="U7" s="18">
        <v>0</v>
      </c>
      <c r="V7" s="11">
        <f>+U7+T7</f>
        <v>495.35359999999986</v>
      </c>
      <c r="W7" s="11">
        <f t="shared" si="5"/>
        <v>5335.1163999999999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43.5" x14ac:dyDescent="0.35">
      <c r="A8" s="2" t="s">
        <v>14</v>
      </c>
      <c r="B8" s="2" t="s">
        <v>24</v>
      </c>
      <c r="C8" s="2" t="s">
        <v>59</v>
      </c>
      <c r="D8" s="1" t="s">
        <v>20</v>
      </c>
      <c r="E8" s="2" t="s">
        <v>53</v>
      </c>
      <c r="F8" s="2" t="s">
        <v>54</v>
      </c>
      <c r="G8" s="2" t="s">
        <v>50</v>
      </c>
      <c r="H8" s="2" t="s">
        <v>13</v>
      </c>
      <c r="I8" s="10">
        <v>176.9145</v>
      </c>
      <c r="J8" s="11">
        <f>+I8*15</f>
        <v>2653.7175000000002</v>
      </c>
      <c r="K8" s="18">
        <v>0</v>
      </c>
      <c r="L8" s="18">
        <v>0</v>
      </c>
      <c r="M8" s="18">
        <v>0</v>
      </c>
      <c r="N8" s="11">
        <f t="shared" ref="N8" si="9">J8+K8</f>
        <v>2653.7175000000002</v>
      </c>
      <c r="O8" s="14">
        <v>368.11</v>
      </c>
      <c r="P8" s="12">
        <f t="shared" si="2"/>
        <v>2285.6075000000001</v>
      </c>
      <c r="Q8" s="15">
        <v>6.4000000000000001E-2</v>
      </c>
      <c r="R8" s="14">
        <f t="shared" si="3"/>
        <v>146.27888000000002</v>
      </c>
      <c r="S8" s="14">
        <v>7.05</v>
      </c>
      <c r="T8" s="14">
        <f t="shared" si="4"/>
        <v>153.32888000000003</v>
      </c>
      <c r="U8" s="18">
        <v>0</v>
      </c>
      <c r="V8" s="11">
        <f>+U8+T8</f>
        <v>153.32888000000003</v>
      </c>
      <c r="W8" s="11">
        <f t="shared" si="5"/>
        <v>2500.3886200000002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alexis ivan salazar jimenez</cp:lastModifiedBy>
  <cp:lastPrinted>2020-02-19T20:36:02Z</cp:lastPrinted>
  <dcterms:created xsi:type="dcterms:W3CDTF">2016-04-11T15:13:56Z</dcterms:created>
  <dcterms:modified xsi:type="dcterms:W3CDTF">2024-09-18T15:06:55Z</dcterms:modified>
</cp:coreProperties>
</file>