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4045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8" i="1"/>
  <c r="R8" i="1"/>
  <c r="P6" i="1"/>
  <c r="R6" i="1"/>
  <c r="J5" i="1"/>
  <c r="S5" i="1"/>
  <c r="J4" i="1"/>
  <c r="L4" i="1"/>
  <c r="N4" i="1"/>
  <c r="S4" i="1"/>
  <c r="L5" i="1"/>
  <c r="P4" i="1"/>
  <c r="R4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<sst xmlns="http://schemas.openxmlformats.org/spreadsheetml/2006/main" count="97" uniqueCount="64">
  <si>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</si>
  <si>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</si>
  <si>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</si>
  <si>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</si>
  <si>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</si>
  <si>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</si>
  <si>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</si>
  <si>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</si>
  <si>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</si>
  <si>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</si>
  <si>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</si>
  <si>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</si>
  <si>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</si>
  <si>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</si>
  <si>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</si>
  <si>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</si>
  <si>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</si>
  <si>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</si>
  <si>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</si>
  <si>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</si>
  <si>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</si>
  <si>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</si>
  <si>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</si>
  <si>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</si>
  <si>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</si>
  <si>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</si>
  <si>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</si>
  <si>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</si>
  <si>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</si>
  <si>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</si>
  <si>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</si>
  <si>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</si>
  <si>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</si>
  <si>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</si>
  <si>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</si>
  <si>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</si>
  <si>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</si>
  <si>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</si>
  <si>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</si>
  <si>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</si>
  <si>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</si>
  <si>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</si>
  <si>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</si>
  <si>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</si>
  <si>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</si>
  <si>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</si>
  <si>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</si>
  <si>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</si>
  <si>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</si>
  <si>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</si>
  <si>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</si>
  <si>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</si>
  <si>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</si>
  <si>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</si>
  <si>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</si>
  <si>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</si>
  <si>
    <t>Alexis Ivan</t>
  </si>
  <si>
    <t>Salazar</t>
  </si>
  <si>
    <t>Jimenez</t>
  </si>
  <si>
    <t>Aguinaldo</t>
  </si>
  <si>
    <t>Anual</t>
  </si>
  <si>
    <t>Gratificación al Desempeño</t>
  </si>
  <si>
    <t>Único 
Aprobado por Junta de Gobierno 3er Ordinaria del 24 de Noviembre del 2022.</t>
  </si>
  <si>
    <t xml:space="preserve">$25,726.00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</si>
</sst>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0" zoomScaleNormal="90" workbookViewId="0">
      <pane xSplit="8" ySplit="3" topLeftCell="U4" activePane="bottomRight" state="frozen"/>
      <selection pane="topRight" activeCell="J1" sqref="J1"/>
      <selection pane="bottomLeft" activeCell="A4" sqref="A4"/>
      <selection pane="bottomRight" activeCell="Z4" sqref="Z4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23.85546875" style="20" customWidth="1"/>
    <col min="28" max="16384" width="11.42578125" style="20"/>
  </cols>
  <sheetData>
    <row r="1" spans="1:27" ht="29.25" customHeight="1" x14ac:dyDescent="0.25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s="21" customFormat="1" x14ac:dyDescent="0.25">
      <c r="A2" s="29" t="s">
        <v>10</v>
      </c>
      <c r="B2" s="29" t="s">
        <v>5</v>
      </c>
      <c r="C2" s="29" t="s">
        <v>0</v>
      </c>
      <c r="D2" s="29" t="s">
        <v>6</v>
      </c>
      <c r="E2" s="29" t="s">
        <v>7</v>
      </c>
      <c r="F2" s="29"/>
      <c r="G2" s="29"/>
      <c r="H2" s="29" t="s">
        <v>8</v>
      </c>
      <c r="I2" s="23" t="s">
        <v>42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0" t="s">
        <v>9</v>
      </c>
      <c r="X2" s="30" t="s">
        <v>4</v>
      </c>
      <c r="Y2" s="23" t="s">
        <v>44</v>
      </c>
      <c r="Z2" s="24"/>
      <c r="AA2" s="25"/>
    </row>
    <row r="3" spans="1:27" s="21" customFormat="1" ht="45" x14ac:dyDescent="0.25">
      <c r="A3" s="29"/>
      <c r="B3" s="29"/>
      <c r="C3" s="29"/>
      <c r="D3" s="29"/>
      <c r="E3" s="8" t="s">
        <v>1</v>
      </c>
      <c r="F3" s="8" t="s">
        <v>2</v>
      </c>
      <c r="G3" s="8" t="s">
        <v>3</v>
      </c>
      <c r="H3" s="29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1"/>
      <c r="X3" s="31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51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916.2</v>
      </c>
      <c r="J4" s="13">
        <f>+I4*15</f>
        <v>13743</v>
      </c>
      <c r="K4" s="13">
        <v>0</v>
      </c>
      <c r="L4" s="13">
        <f>J4+K4</f>
        <v>13743</v>
      </c>
      <c r="M4" s="14">
        <v>13316.71</v>
      </c>
      <c r="N4" s="15">
        <f>L4-M4</f>
        <v>426.29000000000087</v>
      </c>
      <c r="O4" s="16">
        <v>0.23519999999999999</v>
      </c>
      <c r="P4" s="13">
        <f>+N4*O4</f>
        <v>100.2634080000002</v>
      </c>
      <c r="Q4" s="12">
        <v>2133.3000000000002</v>
      </c>
      <c r="R4" s="12">
        <f>+P4+Q4</f>
        <v>2233.5634080000004</v>
      </c>
      <c r="S4" s="13">
        <f>+J4*11.5%</f>
        <v>1580.4450000000002</v>
      </c>
      <c r="T4" s="14">
        <f>+S4+R4</f>
        <v>3814.0084080000006</v>
      </c>
      <c r="U4" s="13">
        <f>+J4-T4</f>
        <v>9928.9915919999985</v>
      </c>
      <c r="V4" s="10" t="s">
        <v>15</v>
      </c>
      <c r="W4" s="2" t="s">
        <v>21</v>
      </c>
      <c r="X4" s="2" t="s">
        <v>21</v>
      </c>
      <c r="Y4" s="3" t="s">
        <v>59</v>
      </c>
      <c r="Z4" s="22">
        <v>37223.550000000003</v>
      </c>
      <c r="AA4" s="5" t="s">
        <v>60</v>
      </c>
    </row>
    <row r="5" spans="1:27" ht="90" x14ac:dyDescent="0.25">
      <c r="A5" s="5" t="s">
        <v>12</v>
      </c>
      <c r="B5" s="6" t="s">
        <v>22</v>
      </c>
      <c r="C5" s="6" t="s">
        <v>52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514.52</v>
      </c>
      <c r="J5" s="13">
        <f>+I5*15</f>
        <v>7717.7999999999993</v>
      </c>
      <c r="K5" s="13">
        <v>257.26</v>
      </c>
      <c r="L5" s="13">
        <f>J5+K5</f>
        <v>7975.0599999999995</v>
      </c>
      <c r="M5" s="14">
        <v>6602.71</v>
      </c>
      <c r="N5" s="15">
        <f>L5-M5</f>
        <v>1372.3499999999995</v>
      </c>
      <c r="O5" s="16">
        <v>0.21360000000000001</v>
      </c>
      <c r="P5" s="13">
        <f t="shared" ref="P5" si="0">+N5*O5</f>
        <v>293.13395999999989</v>
      </c>
      <c r="Q5" s="12">
        <v>699.3</v>
      </c>
      <c r="R5" s="12">
        <f>+P5+Q5</f>
        <v>992.43395999999984</v>
      </c>
      <c r="S5" s="13">
        <f>+J5*11.5%</f>
        <v>887.54699999999991</v>
      </c>
      <c r="T5" s="14">
        <f>+S5+R5</f>
        <v>1879.9809599999999</v>
      </c>
      <c r="U5" s="13">
        <f>L5-T5</f>
        <v>6095.0790399999996</v>
      </c>
      <c r="V5" s="10" t="s">
        <v>15</v>
      </c>
      <c r="W5" s="6" t="s">
        <v>21</v>
      </c>
      <c r="X5" s="6" t="s">
        <v>21</v>
      </c>
      <c r="Y5" s="3" t="s">
        <v>59</v>
      </c>
      <c r="Z5" s="22" t="s">
        <v>63</v>
      </c>
      <c r="AA5" s="5" t="s">
        <v>60</v>
      </c>
    </row>
    <row r="6" spans="1:27" ht="75" x14ac:dyDescent="0.25">
      <c r="A6" s="2" t="s">
        <v>14</v>
      </c>
      <c r="B6" s="2" t="s">
        <v>24</v>
      </c>
      <c r="C6" s="2" t="s">
        <v>53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327.13</v>
      </c>
      <c r="J6" s="17">
        <v>4907.08</v>
      </c>
      <c r="K6" s="13">
        <v>0</v>
      </c>
      <c r="L6" s="17">
        <v>4907.08</v>
      </c>
      <c r="M6" s="17">
        <v>4744.0600000000004</v>
      </c>
      <c r="N6" s="18">
        <v>163</v>
      </c>
      <c r="O6" s="19">
        <v>0.16</v>
      </c>
      <c r="P6" s="17">
        <f t="shared" ref="P6:P8" si="1">+N6*O6</f>
        <v>26.080000000000002</v>
      </c>
      <c r="Q6" s="17">
        <v>381</v>
      </c>
      <c r="R6" s="17">
        <f t="shared" ref="R6:R8" si="2">+P6+Q6</f>
        <v>407.08</v>
      </c>
      <c r="S6" s="13">
        <v>0</v>
      </c>
      <c r="T6" s="13">
        <v>0</v>
      </c>
      <c r="U6" s="3">
        <v>4500</v>
      </c>
      <c r="V6" s="10" t="s">
        <v>15</v>
      </c>
      <c r="W6" s="2" t="s">
        <v>21</v>
      </c>
      <c r="X6" s="2" t="s">
        <v>21</v>
      </c>
      <c r="Y6" s="2" t="s">
        <v>61</v>
      </c>
      <c r="Z6" s="3">
        <v>10000</v>
      </c>
      <c r="AA6" s="2" t="s">
        <v>62</v>
      </c>
    </row>
    <row r="7" spans="1:27" ht="75" x14ac:dyDescent="0.25">
      <c r="A7" s="2" t="s">
        <v>14</v>
      </c>
      <c r="B7" s="2" t="s">
        <v>24</v>
      </c>
      <c r="C7" s="2" t="s">
        <v>55</v>
      </c>
      <c r="D7" s="1" t="s">
        <v>20</v>
      </c>
      <c r="E7" s="2" t="s">
        <v>56</v>
      </c>
      <c r="F7" s="2" t="s">
        <v>57</v>
      </c>
      <c r="G7" s="2" t="s">
        <v>58</v>
      </c>
      <c r="H7" s="2" t="s">
        <v>13</v>
      </c>
      <c r="I7" s="12">
        <v>214.31</v>
      </c>
      <c r="J7" s="17">
        <v>3214.66</v>
      </c>
      <c r="K7" s="13">
        <v>0</v>
      </c>
      <c r="L7" s="17">
        <v>3214.66</v>
      </c>
      <c r="M7" s="17">
        <v>2699.41</v>
      </c>
      <c r="N7" s="18">
        <v>515.25</v>
      </c>
      <c r="O7" s="19">
        <v>0.1089</v>
      </c>
      <c r="P7" s="17">
        <f t="shared" ref="P7" si="3">+N7*O7</f>
        <v>56.110724999999995</v>
      </c>
      <c r="Q7" s="17">
        <v>158.55000000000001</v>
      </c>
      <c r="R7" s="17">
        <f t="shared" ref="R7" si="4">+P7+Q7</f>
        <v>214.66072500000001</v>
      </c>
      <c r="S7" s="13">
        <v>0</v>
      </c>
      <c r="T7" s="13">
        <v>0</v>
      </c>
      <c r="U7" s="3">
        <v>3000</v>
      </c>
      <c r="V7" s="10" t="s">
        <v>15</v>
      </c>
      <c r="W7" s="2" t="s">
        <v>21</v>
      </c>
      <c r="X7" s="2" t="s">
        <v>21</v>
      </c>
      <c r="Y7" s="2" t="s">
        <v>61</v>
      </c>
      <c r="Z7" s="3">
        <v>10000</v>
      </c>
      <c r="AA7" s="2" t="s">
        <v>62</v>
      </c>
    </row>
    <row r="8" spans="1:27" ht="75" x14ac:dyDescent="0.25">
      <c r="A8" s="2" t="s">
        <v>14</v>
      </c>
      <c r="B8" s="2" t="s">
        <v>24</v>
      </c>
      <c r="C8" s="2" t="s">
        <v>54</v>
      </c>
      <c r="D8" s="1" t="s">
        <v>20</v>
      </c>
      <c r="E8" s="2" t="s">
        <v>48</v>
      </c>
      <c r="F8" s="2" t="s">
        <v>49</v>
      </c>
      <c r="G8" s="2" t="s">
        <v>50</v>
      </c>
      <c r="H8" s="2" t="s">
        <v>11</v>
      </c>
      <c r="I8" s="12">
        <v>100</v>
      </c>
      <c r="J8" s="17">
        <v>1588.61</v>
      </c>
      <c r="K8" s="13">
        <v>0</v>
      </c>
      <c r="L8" s="17">
        <v>1588.61</v>
      </c>
      <c r="M8" s="17">
        <v>318.01</v>
      </c>
      <c r="N8" s="18">
        <v>1270.5999999999999</v>
      </c>
      <c r="O8" s="19">
        <v>6.4899999999999999E-2</v>
      </c>
      <c r="P8" s="17">
        <f t="shared" si="1"/>
        <v>82.461939999999998</v>
      </c>
      <c r="Q8" s="17">
        <v>6.15</v>
      </c>
      <c r="R8" s="17">
        <f t="shared" si="2"/>
        <v>88.611940000000004</v>
      </c>
      <c r="S8" s="13">
        <v>0</v>
      </c>
      <c r="T8" s="13">
        <v>0</v>
      </c>
      <c r="U8" s="3">
        <v>1500</v>
      </c>
      <c r="V8" s="10" t="s">
        <v>15</v>
      </c>
      <c r="W8" s="2" t="s">
        <v>21</v>
      </c>
      <c r="X8" s="2" t="s">
        <v>21</v>
      </c>
      <c r="Y8" s="2" t="s">
        <v>61</v>
      </c>
      <c r="Z8" s="3">
        <v>5000</v>
      </c>
      <c r="AA8" s="2" t="s">
        <v>62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2024-04-10T19:36:27Z</dcterms:modified>
</cp:coreProperties>
</file>