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4045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R8" i="1"/>
  <c r="P7" i="1"/>
  <c r="R7" i="1"/>
  <c r="P6" i="1"/>
  <c r="R6" i="1"/>
  <c r="R9" i="1"/>
  <c r="J5" i="1"/>
  <c r="L5" i="1"/>
  <c r="S5" i="1"/>
  <c r="N5" i="1"/>
  <c r="P5" i="1"/>
  <c r="R5" i="1"/>
  <c r="T5" i="1"/>
  <c r="U5" i="1"/>
  <c r="J4" i="1"/>
  <c r="S4" i="1"/>
  <c r="L4" i="1"/>
  <c r="N4" i="1"/>
  <c r="P4" i="1"/>
  <c r="R4" i="1"/>
  <c r="T4" i="1"/>
  <c r="U4" i="1"/>
</calcChain>
</file>

<file path=xl/sharedStrings.xml><?xml version="1.0" encoding="utf-8"?>
<sst xmlns="http://schemas.openxmlformats.org/spreadsheetml/2006/main" count="111" uniqueCount="68">
  <si>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</si>
  <si>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</si>
  <si>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</si>
  <si>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</si>
  <si>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</si>
  <si>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</si>
  <si>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</si>
  <si>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</si>
  <si>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</si>
  <si>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</si>
  <si>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</si>
  <si>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</si>
  <si>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</si>
  <si>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</si>
  <si>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</si>
  <si>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</si>
  <si>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</si>
  <si>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</si>
  <si>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</si>
  <si>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</si>
  <si>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</si>
  <si>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</si>
  <si>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</si>
  <si>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</si>
  <si>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</si>
  <si>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</si>
  <si>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</si>
  <si>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</si>
  <si>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</si>
  <si>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</si>
  <si>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</si>
  <si>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</si>
  <si>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</si>
  <si>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</si>
  <si>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</si>
  <si>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</si>
  <si>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</si>
  <si>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</si>
  <si>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</si>
  <si>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</si>
  <si>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</si>
  <si>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</si>
  <si>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</si>
  <si>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</si>
  <si>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</si>
  <si>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</si>
  <si>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</si>
  <si>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</si>
  <si>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Encargada de la Contabilidad</t>
  </si>
  <si>
    <t>Gabriela Imelda</t>
  </si>
  <si>
    <t>Ceballos</t>
  </si>
  <si>
    <t>Rosales</t>
  </si>
  <si>
    <t>Mensual</t>
  </si>
  <si>
    <t>El mensual se paga en la segunda quincena de cada mes pero forma parte del personal del IMJUVET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</si>
  <si>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</si>
  <si>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</si>
  <si>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</si>
  <si>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</si>
  <si>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</si>
  <si>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Servicio Social y Becas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</si>
  <si>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</si>
  <si>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</si>
  <si>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</si>
  <si>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</si>
  <si>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</si>
  <si>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Anual</t>
  </si>
  <si>
    <t>Desempeño Fin de Año</t>
  </si>
  <si>
    <t xml:space="preserve">$1,000.00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</si>
</sst>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91" zoomScaleNormal="91" workbookViewId="0">
      <pane xSplit="8" ySplit="3" topLeftCell="U4" activePane="bottomRight" state="frozen"/>
      <selection pane="topRight" activeCell="J1" sqref="J1"/>
      <selection pane="bottomLeft" activeCell="A4" sqref="A4"/>
      <selection pane="bottomRight" activeCell="AA5" sqref="AA5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24" style="20" customWidth="1"/>
    <col min="28" max="16384" width="11.42578125" style="20"/>
  </cols>
  <sheetData>
    <row r="1" spans="1:27" ht="29.25" customHeight="1" x14ac:dyDescent="0.25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s="21" customFormat="1" ht="15" customHeight="1" x14ac:dyDescent="0.25">
      <c r="A2" s="33" t="s">
        <v>10</v>
      </c>
      <c r="B2" s="33" t="s">
        <v>5</v>
      </c>
      <c r="C2" s="33" t="s">
        <v>0</v>
      </c>
      <c r="D2" s="33" t="s">
        <v>6</v>
      </c>
      <c r="E2" s="33" t="s">
        <v>7</v>
      </c>
      <c r="F2" s="33"/>
      <c r="G2" s="33"/>
      <c r="H2" s="33" t="s">
        <v>8</v>
      </c>
      <c r="I2" s="27" t="s">
        <v>42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4" t="s">
        <v>9</v>
      </c>
      <c r="X2" s="34" t="s">
        <v>4</v>
      </c>
      <c r="Y2" s="27" t="s">
        <v>44</v>
      </c>
      <c r="Z2" s="28"/>
      <c r="AA2" s="29"/>
    </row>
    <row r="3" spans="1:27" s="21" customFormat="1" ht="45" x14ac:dyDescent="0.25">
      <c r="A3" s="33"/>
      <c r="B3" s="33"/>
      <c r="C3" s="33"/>
      <c r="D3" s="33"/>
      <c r="E3" s="8" t="s">
        <v>1</v>
      </c>
      <c r="F3" s="8" t="s">
        <v>2</v>
      </c>
      <c r="G3" s="8" t="s">
        <v>3</v>
      </c>
      <c r="H3" s="33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5"/>
      <c r="X3" s="35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57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916.2</v>
      </c>
      <c r="J4" s="13">
        <f>+I4*15</f>
        <v>13743</v>
      </c>
      <c r="K4" s="13">
        <v>0</v>
      </c>
      <c r="L4" s="13">
        <f>J4+K4</f>
        <v>13743</v>
      </c>
      <c r="M4" s="14">
        <v>13316.71</v>
      </c>
      <c r="N4" s="15">
        <f>L4-M4</f>
        <v>426.29000000000087</v>
      </c>
      <c r="O4" s="16">
        <v>0.23519999999999999</v>
      </c>
      <c r="P4" s="13">
        <f>+N4*O4</f>
        <v>100.2634080000002</v>
      </c>
      <c r="Q4" s="12">
        <v>2133.3000000000002</v>
      </c>
      <c r="R4" s="12">
        <f>+P4+Q4</f>
        <v>2233.5634080000004</v>
      </c>
      <c r="S4" s="13">
        <f>+J4*11.5%</f>
        <v>1580.4450000000002</v>
      </c>
      <c r="T4" s="14">
        <f>+S4+R4</f>
        <v>3814.0084080000006</v>
      </c>
      <c r="U4" s="13">
        <f>+J4-T4</f>
        <v>9928.9915919999985</v>
      </c>
      <c r="V4" s="10" t="s">
        <v>15</v>
      </c>
      <c r="W4" s="2" t="s">
        <v>21</v>
      </c>
      <c r="X4" s="2" t="s">
        <v>21</v>
      </c>
      <c r="Y4" s="22" t="s">
        <v>21</v>
      </c>
      <c r="Z4" s="24">
        <v>0</v>
      </c>
      <c r="AA4" s="22" t="s">
        <v>21</v>
      </c>
    </row>
    <row r="5" spans="1:27" ht="90" x14ac:dyDescent="0.25">
      <c r="A5" s="5" t="s">
        <v>12</v>
      </c>
      <c r="B5" s="6" t="s">
        <v>22</v>
      </c>
      <c r="C5" s="6" t="s">
        <v>58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514.52</v>
      </c>
      <c r="J5" s="13">
        <f>+I5*15</f>
        <v>7717.7999999999993</v>
      </c>
      <c r="K5" s="13">
        <v>257.26</v>
      </c>
      <c r="L5" s="13">
        <f>J5+K5</f>
        <v>7975.0599999999995</v>
      </c>
      <c r="M5" s="14">
        <v>6602.71</v>
      </c>
      <c r="N5" s="15">
        <f>L5-M5</f>
        <v>1372.3499999999995</v>
      </c>
      <c r="O5" s="16">
        <v>0.21360000000000001</v>
      </c>
      <c r="P5" s="13">
        <f t="shared" ref="P5:P8" si="0">+N5*O5</f>
        <v>293.13395999999989</v>
      </c>
      <c r="Q5" s="12">
        <v>699.3</v>
      </c>
      <c r="R5" s="12">
        <f>+P5+Q5</f>
        <v>992.43395999999984</v>
      </c>
      <c r="S5" s="13">
        <f>+J5*11.5%</f>
        <v>887.54699999999991</v>
      </c>
      <c r="T5" s="14">
        <f>+S5+R5</f>
        <v>1879.9809599999999</v>
      </c>
      <c r="U5" s="13">
        <f>L5-T5</f>
        <v>6095.0790399999996</v>
      </c>
      <c r="V5" s="10" t="s">
        <v>15</v>
      </c>
      <c r="W5" s="6" t="s">
        <v>21</v>
      </c>
      <c r="X5" s="6" t="s">
        <v>21</v>
      </c>
      <c r="Y5" s="3" t="s">
        <v>66</v>
      </c>
      <c r="Z5" s="26" t="s">
        <v>67</v>
      </c>
      <c r="AA5" s="5" t="s">
        <v>65</v>
      </c>
    </row>
    <row r="6" spans="1:27" ht="75" x14ac:dyDescent="0.25">
      <c r="A6" s="2" t="s">
        <v>14</v>
      </c>
      <c r="B6" s="2" t="s">
        <v>24</v>
      </c>
      <c r="C6" s="2" t="s">
        <v>60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327.13</v>
      </c>
      <c r="J6" s="17">
        <v>4907.08</v>
      </c>
      <c r="K6" s="13">
        <v>0</v>
      </c>
      <c r="L6" s="17">
        <v>4907.08</v>
      </c>
      <c r="M6" s="17">
        <v>4744.0600000000004</v>
      </c>
      <c r="N6" s="18">
        <v>163</v>
      </c>
      <c r="O6" s="19">
        <v>0.16</v>
      </c>
      <c r="P6" s="17">
        <f t="shared" si="0"/>
        <v>26.080000000000002</v>
      </c>
      <c r="Q6" s="17">
        <v>381</v>
      </c>
      <c r="R6" s="17">
        <f t="shared" ref="R6:R8" si="1">+P6+Q6</f>
        <v>407.08</v>
      </c>
      <c r="S6" s="13">
        <v>0</v>
      </c>
      <c r="T6" s="13">
        <v>0</v>
      </c>
      <c r="U6" s="3">
        <v>4500</v>
      </c>
      <c r="V6" s="10" t="s">
        <v>15</v>
      </c>
      <c r="W6" s="2" t="s">
        <v>21</v>
      </c>
      <c r="X6" s="2" t="s">
        <v>21</v>
      </c>
      <c r="Y6" s="22" t="s">
        <v>21</v>
      </c>
      <c r="Z6" s="24">
        <v>0</v>
      </c>
      <c r="AA6" s="22" t="s">
        <v>21</v>
      </c>
    </row>
    <row r="7" spans="1:27" ht="60" x14ac:dyDescent="0.25">
      <c r="A7" s="2" t="s">
        <v>14</v>
      </c>
      <c r="B7" s="2" t="s">
        <v>24</v>
      </c>
      <c r="C7" s="2" t="s">
        <v>61</v>
      </c>
      <c r="D7" s="1" t="s">
        <v>20</v>
      </c>
      <c r="E7" s="2" t="s">
        <v>62</v>
      </c>
      <c r="F7" s="2" t="s">
        <v>63</v>
      </c>
      <c r="G7" s="2" t="s">
        <v>64</v>
      </c>
      <c r="H7" s="2" t="s">
        <v>13</v>
      </c>
      <c r="I7" s="12">
        <v>214.31</v>
      </c>
      <c r="J7" s="17">
        <v>3214.66</v>
      </c>
      <c r="K7" s="13">
        <v>0</v>
      </c>
      <c r="L7" s="17">
        <v>3214.66</v>
      </c>
      <c r="M7" s="17">
        <v>2699.41</v>
      </c>
      <c r="N7" s="18">
        <v>515.25</v>
      </c>
      <c r="O7" s="19">
        <v>0.1089</v>
      </c>
      <c r="P7" s="17">
        <f t="shared" si="0"/>
        <v>56.110724999999995</v>
      </c>
      <c r="Q7" s="17">
        <v>158.55000000000001</v>
      </c>
      <c r="R7" s="17">
        <f t="shared" si="1"/>
        <v>214.66072500000001</v>
      </c>
      <c r="S7" s="13">
        <v>0</v>
      </c>
      <c r="T7" s="13">
        <v>0</v>
      </c>
      <c r="U7" s="3">
        <v>3000</v>
      </c>
      <c r="V7" s="10" t="s">
        <v>15</v>
      </c>
      <c r="W7" s="2" t="s">
        <v>21</v>
      </c>
      <c r="X7" s="2" t="s">
        <v>21</v>
      </c>
      <c r="Y7" s="22" t="s">
        <v>21</v>
      </c>
      <c r="Z7" s="24">
        <v>0</v>
      </c>
      <c r="AA7" s="22" t="s">
        <v>21</v>
      </c>
    </row>
    <row r="8" spans="1:27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" t="s">
        <v>54</v>
      </c>
      <c r="F8" s="2" t="s">
        <v>55</v>
      </c>
      <c r="G8" s="2" t="s">
        <v>56</v>
      </c>
      <c r="H8" s="2" t="s">
        <v>11</v>
      </c>
      <c r="I8" s="12">
        <v>100</v>
      </c>
      <c r="J8" s="17">
        <v>1588.61</v>
      </c>
      <c r="K8" s="13">
        <v>0</v>
      </c>
      <c r="L8" s="17">
        <v>1588.61</v>
      </c>
      <c r="M8" s="17">
        <v>318.01</v>
      </c>
      <c r="N8" s="18">
        <v>1270.5999999999999</v>
      </c>
      <c r="O8" s="19">
        <v>6.4899999999999999E-2</v>
      </c>
      <c r="P8" s="17">
        <f t="shared" si="0"/>
        <v>82.461939999999998</v>
      </c>
      <c r="Q8" s="17">
        <v>6.15</v>
      </c>
      <c r="R8" s="17">
        <f t="shared" si="1"/>
        <v>88.611940000000004</v>
      </c>
      <c r="S8" s="13">
        <v>0</v>
      </c>
      <c r="T8" s="13">
        <v>0</v>
      </c>
      <c r="U8" s="3">
        <v>1500</v>
      </c>
      <c r="V8" s="10" t="s">
        <v>15</v>
      </c>
      <c r="W8" s="2" t="s">
        <v>21</v>
      </c>
      <c r="X8" s="2" t="s">
        <v>21</v>
      </c>
      <c r="Y8" s="22" t="s">
        <v>21</v>
      </c>
      <c r="Z8" s="24">
        <v>0</v>
      </c>
      <c r="AA8" s="22" t="s">
        <v>21</v>
      </c>
    </row>
    <row r="9" spans="1:27" s="25" customFormat="1" ht="60" x14ac:dyDescent="0.25">
      <c r="A9" s="22" t="s">
        <v>14</v>
      </c>
      <c r="B9" s="22" t="s">
        <v>24</v>
      </c>
      <c r="C9" s="22" t="s">
        <v>48</v>
      </c>
      <c r="D9" s="23" t="s">
        <v>20</v>
      </c>
      <c r="E9" s="22" t="s">
        <v>49</v>
      </c>
      <c r="F9" s="22" t="s">
        <v>50</v>
      </c>
      <c r="G9" s="22" t="s">
        <v>51</v>
      </c>
      <c r="H9" s="22" t="s">
        <v>11</v>
      </c>
      <c r="I9" s="12">
        <v>144.56</v>
      </c>
      <c r="J9" s="13">
        <v>4242.66</v>
      </c>
      <c r="K9" s="13">
        <v>0</v>
      </c>
      <c r="L9" s="13">
        <v>4242.66</v>
      </c>
      <c r="M9" s="13">
        <v>2699.41</v>
      </c>
      <c r="N9" s="15">
        <v>1637.46</v>
      </c>
      <c r="O9" s="16">
        <v>0.1089</v>
      </c>
      <c r="P9" s="13">
        <v>178.32</v>
      </c>
      <c r="Q9" s="13">
        <v>158.55000000000001</v>
      </c>
      <c r="R9" s="13">
        <f t="shared" ref="R9" si="2">+P9+Q9</f>
        <v>336.87</v>
      </c>
      <c r="S9" s="13">
        <v>0</v>
      </c>
      <c r="T9" s="13">
        <v>0</v>
      </c>
      <c r="U9" s="24">
        <v>4000</v>
      </c>
      <c r="V9" s="24" t="s">
        <v>52</v>
      </c>
      <c r="W9" s="22" t="s">
        <v>21</v>
      </c>
      <c r="X9" s="22" t="s">
        <v>21</v>
      </c>
      <c r="Y9" s="22" t="s">
        <v>21</v>
      </c>
      <c r="Z9" s="24">
        <v>0</v>
      </c>
      <c r="AA9" s="22" t="s">
        <v>21</v>
      </c>
    </row>
    <row r="10" spans="1:27" ht="66.75" customHeight="1" x14ac:dyDescent="0.25">
      <c r="V10" s="20" t="s">
        <v>53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2022-12-15T19:57:45Z</dcterms:modified>
</cp:coreProperties>
</file>