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4045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R8" i="1"/>
  <c r="P7" i="1"/>
  <c r="R7" i="1"/>
  <c r="P6" i="1"/>
  <c r="R6" i="1"/>
  <c r="R9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</calcChain>
</file>

<file path=xl/sharedStrings.xml><?xml version="1.0" encoding="utf-8"?>
<sst xmlns="http://schemas.openxmlformats.org/spreadsheetml/2006/main" count="110" uniqueCount="65">
  <si>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</si>
  <si>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</si>
  <si>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</si>
  <si>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</si>
  <si>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</si>
  <si>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</si>
  <si>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</si>
  <si>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</si>
  <si>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</si>
  <si>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</si>
  <si>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</si>
  <si>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</si>
  <si>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</si>
  <si>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</si>
  <si>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</si>
  <si>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</si>
  <si>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</si>
  <si>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</si>
  <si>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</si>
  <si>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</si>
  <si>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</si>
  <si>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</si>
  <si>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</si>
  <si>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</si>
  <si>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</si>
  <si>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</si>
  <si>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</si>
  <si>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</si>
  <si>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</si>
  <si>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</si>
  <si>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</si>
  <si>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</si>
  <si>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</si>
  <si>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</si>
  <si>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</si>
  <si>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</si>
  <si>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</si>
  <si>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</si>
  <si>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</si>
  <si>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</si>
  <si>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</si>
  <si>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</si>
  <si>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</si>
  <si>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</si>
  <si>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</si>
  <si>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</si>
  <si>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</si>
  <si>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</si>
  <si>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</si>
  <si>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</si>
  <si>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</si>
  <si>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</si>
  <si>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</si>
  <si>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</si>
  <si>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</si>
  <si>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</si>
  <si>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</si>
  <si>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</si>
  <si>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</si>
  <si>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Servicio Social y Becas</t>
  </si>
  <si>
    <t>Encargada del Área de Desarrollo de Programas y Proyectos</t>
  </si>
  <si>
    <t>Encargado del Área Operativa y de Logística</t>
  </si>
  <si>
    <t>Alexis Ivan</t>
  </si>
  <si>
    <t>Salazar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</si>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</sst>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96" zoomScaleNormal="96" workbookViewId="0">
      <pane xSplit="8" ySplit="3" topLeftCell="U4" activePane="bottomRight" state="frozen"/>
      <selection pane="topRight" activeCell="J1" sqref="J1"/>
      <selection pane="bottomLeft" activeCell="A4" sqref="A4"/>
      <selection pane="bottomRight" activeCell="Y5" sqref="Y5:AA5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57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916.2</v>
      </c>
      <c r="J4" s="13">
        <f>+I4*15</f>
        <v>13743</v>
      </c>
      <c r="K4" s="13">
        <v>0</v>
      </c>
      <c r="L4" s="13">
        <f>J4+K4</f>
        <v>13743</v>
      </c>
      <c r="M4" s="14">
        <v>13316.71</v>
      </c>
      <c r="N4" s="15">
        <f>L4-M4</f>
        <v>426.29000000000087</v>
      </c>
      <c r="O4" s="16">
        <v>0.23519999999999999</v>
      </c>
      <c r="P4" s="13">
        <f>+N4*O4</f>
        <v>100.2634080000002</v>
      </c>
      <c r="Q4" s="12">
        <v>2133.3000000000002</v>
      </c>
      <c r="R4" s="12">
        <f>+P4+Q4</f>
        <v>2233.5634080000004</v>
      </c>
      <c r="S4" s="13">
        <f>+J4*11.5%</f>
        <v>1580.4450000000002</v>
      </c>
      <c r="T4" s="14">
        <f>+S4+R4</f>
        <v>3814.0084080000006</v>
      </c>
      <c r="U4" s="13">
        <f>+J4-T4</f>
        <v>9928.9915919999985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58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514.52</v>
      </c>
      <c r="J5" s="13">
        <f>+I5*15</f>
        <v>7717.7999999999993</v>
      </c>
      <c r="K5" s="13">
        <v>257.26</v>
      </c>
      <c r="L5" s="13">
        <f>J5+K5</f>
        <v>7975.0599999999995</v>
      </c>
      <c r="M5" s="14">
        <v>6602.71</v>
      </c>
      <c r="N5" s="15">
        <f>L5-M5</f>
        <v>1372.3499999999995</v>
      </c>
      <c r="O5" s="16">
        <v>0.21360000000000001</v>
      </c>
      <c r="P5" s="13">
        <f t="shared" ref="P5:P8" si="0">+N5*O5</f>
        <v>293.13395999999989</v>
      </c>
      <c r="Q5" s="12">
        <v>699.3</v>
      </c>
      <c r="R5" s="12">
        <f>+P5+Q5</f>
        <v>992.43395999999984</v>
      </c>
      <c r="S5" s="13">
        <f>+J5*11.5%</f>
        <v>887.54699999999991</v>
      </c>
      <c r="T5" s="14">
        <f>+S5+R5</f>
        <v>1879.9809599999999</v>
      </c>
      <c r="U5" s="13">
        <f>L5-T5</f>
        <v>6095.0790399999996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60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327.13</v>
      </c>
      <c r="J6" s="17">
        <v>4907.08</v>
      </c>
      <c r="K6" s="13">
        <v>0</v>
      </c>
      <c r="L6" s="17">
        <v>4907.08</v>
      </c>
      <c r="M6" s="17">
        <v>4744.0600000000004</v>
      </c>
      <c r="N6" s="18">
        <v>163</v>
      </c>
      <c r="O6" s="19">
        <v>0.16</v>
      </c>
      <c r="P6" s="17">
        <f t="shared" si="0"/>
        <v>26.080000000000002</v>
      </c>
      <c r="Q6" s="17">
        <v>381</v>
      </c>
      <c r="R6" s="17">
        <f t="shared" ref="R6:R8" si="1">+P6+Q6</f>
        <v>407.08</v>
      </c>
      <c r="S6" s="13">
        <v>0</v>
      </c>
      <c r="T6" s="13">
        <v>0</v>
      </c>
      <c r="U6" s="3">
        <v>4500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61</v>
      </c>
      <c r="D7" s="1" t="s">
        <v>20</v>
      </c>
      <c r="E7" s="2" t="s">
        <v>62</v>
      </c>
      <c r="F7" s="2" t="s">
        <v>63</v>
      </c>
      <c r="G7" s="2" t="s">
        <v>64</v>
      </c>
      <c r="H7" s="2" t="s">
        <v>13</v>
      </c>
      <c r="I7" s="12">
        <v>214.31</v>
      </c>
      <c r="J7" s="17">
        <v>3214.66</v>
      </c>
      <c r="K7" s="13">
        <v>0</v>
      </c>
      <c r="L7" s="17">
        <v>3214.66</v>
      </c>
      <c r="M7" s="17">
        <v>2699.41</v>
      </c>
      <c r="N7" s="18">
        <v>515.25</v>
      </c>
      <c r="O7" s="19">
        <v>0.1089</v>
      </c>
      <c r="P7" s="17">
        <f t="shared" si="0"/>
        <v>56.110724999999995</v>
      </c>
      <c r="Q7" s="17">
        <v>158.55000000000001</v>
      </c>
      <c r="R7" s="17">
        <f t="shared" si="1"/>
        <v>214.66072500000001</v>
      </c>
      <c r="S7" s="13">
        <v>0</v>
      </c>
      <c r="T7" s="13">
        <v>0</v>
      </c>
      <c r="U7" s="3">
        <v>3000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" t="s">
        <v>54</v>
      </c>
      <c r="F8" s="2" t="s">
        <v>55</v>
      </c>
      <c r="G8" s="2" t="s">
        <v>56</v>
      </c>
      <c r="H8" s="2" t="s">
        <v>11</v>
      </c>
      <c r="I8" s="12">
        <v>100</v>
      </c>
      <c r="J8" s="17">
        <v>1588.61</v>
      </c>
      <c r="K8" s="13">
        <v>0</v>
      </c>
      <c r="L8" s="17">
        <v>1588.61</v>
      </c>
      <c r="M8" s="17">
        <v>318.01</v>
      </c>
      <c r="N8" s="18">
        <v>1270.5999999999999</v>
      </c>
      <c r="O8" s="19">
        <v>6.4899999999999999E-2</v>
      </c>
      <c r="P8" s="17">
        <f t="shared" si="0"/>
        <v>82.461939999999998</v>
      </c>
      <c r="Q8" s="17">
        <v>6.15</v>
      </c>
      <c r="R8" s="17">
        <f t="shared" si="1"/>
        <v>88.611940000000004</v>
      </c>
      <c r="S8" s="13">
        <v>0</v>
      </c>
      <c r="T8" s="13">
        <v>0</v>
      </c>
      <c r="U8" s="3">
        <v>1500</v>
      </c>
      <c r="V8" s="10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s="25" customFormat="1" ht="60" x14ac:dyDescent="0.25">
      <c r="A9" s="22" t="s">
        <v>14</v>
      </c>
      <c r="B9" s="22" t="s">
        <v>24</v>
      </c>
      <c r="C9" s="22" t="s">
        <v>48</v>
      </c>
      <c r="D9" s="23" t="s">
        <v>20</v>
      </c>
      <c r="E9" s="22" t="s">
        <v>49</v>
      </c>
      <c r="F9" s="22" t="s">
        <v>50</v>
      </c>
      <c r="G9" s="22" t="s">
        <v>51</v>
      </c>
      <c r="H9" s="22" t="s">
        <v>11</v>
      </c>
      <c r="I9" s="12">
        <v>144.56</v>
      </c>
      <c r="J9" s="13">
        <v>4242.66</v>
      </c>
      <c r="K9" s="13">
        <v>0</v>
      </c>
      <c r="L9" s="13">
        <v>4242.66</v>
      </c>
      <c r="M9" s="13">
        <v>2699.41</v>
      </c>
      <c r="N9" s="15">
        <v>1637.46</v>
      </c>
      <c r="O9" s="16">
        <v>0.1089</v>
      </c>
      <c r="P9" s="13">
        <v>178.32</v>
      </c>
      <c r="Q9" s="13">
        <v>158.55000000000001</v>
      </c>
      <c r="R9" s="13">
        <f t="shared" ref="R9" si="2">+P9+Q9</f>
        <v>336.87</v>
      </c>
      <c r="S9" s="13">
        <v>0</v>
      </c>
      <c r="T9" s="13">
        <v>0</v>
      </c>
      <c r="U9" s="24">
        <v>4000</v>
      </c>
      <c r="V9" s="24" t="s">
        <v>52</v>
      </c>
      <c r="W9" s="22" t="s">
        <v>21</v>
      </c>
      <c r="X9" s="22" t="s">
        <v>21</v>
      </c>
      <c r="Y9" s="22" t="s">
        <v>21</v>
      </c>
      <c r="Z9" s="24">
        <v>0</v>
      </c>
      <c r="AA9" s="22" t="s">
        <v>21</v>
      </c>
    </row>
    <row r="10" spans="1:27" ht="66.75" customHeight="1" x14ac:dyDescent="0.25">
      <c r="V10" s="20" t="s">
        <v>53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2022-12-15T19:35:38Z</dcterms:modified>
</cp:coreProperties>
</file>