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35"/>
  </bookViews>
  <sheets>
    <sheet name="201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1" i="1" l="1"/>
  <c r="C180" i="1"/>
  <c r="C174" i="1"/>
  <c r="C173" i="1"/>
  <c r="C166" i="1"/>
  <c r="C163" i="1"/>
  <c r="C158" i="1"/>
  <c r="C152" i="1"/>
  <c r="C143" i="1"/>
  <c r="C129" i="1"/>
  <c r="C121" i="1"/>
  <c r="C112" i="1"/>
  <c r="C167" i="1" s="1"/>
  <c r="C90" i="1"/>
  <c r="C85" i="1"/>
  <c r="C73" i="1"/>
  <c r="C67" i="1"/>
  <c r="C59" i="1"/>
  <c r="C53" i="1"/>
  <c r="C98" i="1" s="1"/>
  <c r="C35" i="1"/>
  <c r="C36" i="1" s="1"/>
  <c r="C29" i="1"/>
  <c r="C32" i="1" s="1"/>
  <c r="C28" i="1"/>
  <c r="C20" i="1"/>
  <c r="C19" i="1"/>
  <c r="C16" i="1"/>
  <c r="C14" i="1"/>
  <c r="C26" i="1" s="1"/>
  <c r="C9" i="1"/>
  <c r="C11" i="1" s="1"/>
  <c r="C5" i="1"/>
  <c r="C6" i="1" s="1"/>
  <c r="C40" i="1" l="1"/>
  <c r="C182" i="1" s="1"/>
</calcChain>
</file>

<file path=xl/sharedStrings.xml><?xml version="1.0" encoding="utf-8"?>
<sst xmlns="http://schemas.openxmlformats.org/spreadsheetml/2006/main" count="185" uniqueCount="161">
  <si>
    <t>PRESUPUESTO 2018</t>
  </si>
  <si>
    <t>Capítulo</t>
  </si>
  <si>
    <t>Nombre de la Cuenta</t>
  </si>
  <si>
    <t>Cantidad</t>
  </si>
  <si>
    <t>SERVICIOS PERSONALES</t>
  </si>
  <si>
    <t>REMUNERACIONES AL PERSONAL DE CARÁCTER PERMANENTE</t>
  </si>
  <si>
    <t>Sueldos y salarios</t>
  </si>
  <si>
    <t>SUMA</t>
  </si>
  <si>
    <t>REMUNERACIONES AL PERSONAL DE CARÁCTER TRANSITORIO</t>
  </si>
  <si>
    <t>Sueldos y salarios al personal eventual</t>
  </si>
  <si>
    <t>Honorarios asimilables a sueldos y comisiones</t>
  </si>
  <si>
    <t>Retribuciones por servicio de carácter social</t>
  </si>
  <si>
    <t>REMUNERACIONES ADICIONALES Y ESPECIALES</t>
  </si>
  <si>
    <t>Prima quinquenal por años de servicio efectivos prestados</t>
  </si>
  <si>
    <t>Prima vacacional y dominical</t>
  </si>
  <si>
    <t>Gratificación para despensa</t>
  </si>
  <si>
    <t>Gratificación anual (aguinaldo)</t>
  </si>
  <si>
    <t>ayuda transporte</t>
  </si>
  <si>
    <t>Quinquenio</t>
  </si>
  <si>
    <t>Gratificación anual ( despensa))</t>
  </si>
  <si>
    <t>Gratficacion anual (Utiles Escolares)</t>
  </si>
  <si>
    <t>Apoyo para transporte</t>
  </si>
  <si>
    <t>Apoyo para guardería</t>
  </si>
  <si>
    <t>Indemnizaciones</t>
  </si>
  <si>
    <t>Indemnización por juicio laboral</t>
  </si>
  <si>
    <t>Sueldos y salarios caídos</t>
  </si>
  <si>
    <t>EROGACIONES POR CONCEPTO DE SEGURIDAD SOCIAL Y SEGUROS</t>
  </si>
  <si>
    <t>Aportaciones al sistema de ahorro para el retiro (SEDAR)</t>
  </si>
  <si>
    <t>Cuotas al fondo de pensiones del estado</t>
  </si>
  <si>
    <t>Cuotas para seguro de vida</t>
  </si>
  <si>
    <t>Cuotas al IMSS</t>
  </si>
  <si>
    <t>PAGOS POR OTRAS PRESTACIONES SOCIALES Y ECONÓMICAS</t>
  </si>
  <si>
    <t xml:space="preserve">Aportaciones al fondo de ahorro </t>
  </si>
  <si>
    <t>Otras prestaciones: Serv. Público,  impuestos subsidiados</t>
  </si>
  <si>
    <t>PREVISIONES PARA SERVICIOS PERSONALES</t>
  </si>
  <si>
    <t>Incrementos a las percepciones</t>
  </si>
  <si>
    <t>TOTAL DE SERVICIOS PERSONALES</t>
  </si>
  <si>
    <t>MATERIALES Y SUMINISTROS</t>
  </si>
  <si>
    <t>MATERIALES Y ÚTILES DE ADMINISTRACIÓN Y DE ENSEÑANZA</t>
  </si>
  <si>
    <t>Materiales y útiles de oficina</t>
  </si>
  <si>
    <t>Materiales y útiles de limpieza</t>
  </si>
  <si>
    <t>Materiales y útiles de impresión y reproducción</t>
  </si>
  <si>
    <t>Materiales y útiles de equipo de cómputo y electrónico</t>
  </si>
  <si>
    <t>Materiales de fotografía, video, audio y microfilmación</t>
  </si>
  <si>
    <t>Material didáctico</t>
  </si>
  <si>
    <t>Material estadístico y geográfico</t>
  </si>
  <si>
    <t>Material para información en actividades de investigación científica y tecnológica</t>
  </si>
  <si>
    <t>Libros, periódicos, revistas y suscripciones</t>
  </si>
  <si>
    <t>Adquisición de formas valoradas</t>
  </si>
  <si>
    <t>PRODUCTOS ALIMENTICIOS</t>
  </si>
  <si>
    <t>Productos alimenticios del personal</t>
  </si>
  <si>
    <t>Alimentos y bebidas de eventos autorizados</t>
  </si>
  <si>
    <t>Productos alimenticios a  internos y pacientes</t>
  </si>
  <si>
    <t>Productos alimenticios para la población en caso de desastres naturales</t>
  </si>
  <si>
    <t>HERRAMIENTAS, REFACCIONES Y ACCESORIOS</t>
  </si>
  <si>
    <t>Herramientas menores</t>
  </si>
  <si>
    <t>Refacciones y accesorios para vehículos</t>
  </si>
  <si>
    <t>Refacciones y accesorios para maquinaria y equipo</t>
  </si>
  <si>
    <t>Refacciones y accesorios para equipo de cómputo</t>
  </si>
  <si>
    <t>Neumáticos</t>
  </si>
  <si>
    <t>Utensilios menores para el servicio de alimentación</t>
  </si>
  <si>
    <t>MATERIALES Y ARTÍCULOS DE CONSTRUCCIÓN Y DE REPARACIÓN</t>
  </si>
  <si>
    <t>Materiales de construcción y de reparación</t>
  </si>
  <si>
    <t>Material eléctrico y electrónico</t>
  </si>
  <si>
    <t>Estructuras y manufacturas</t>
  </si>
  <si>
    <t>Materiales complementarios</t>
  </si>
  <si>
    <t>MATERIAS PRIMAS DE PRODUCCIÓN, PRODUCTOS QUÍMICOS, FARMACÉUTICOS Y DE LABORATORIO</t>
  </si>
  <si>
    <t>Árboles, plantas y semillas</t>
  </si>
  <si>
    <t>Sustancias químicas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</si>
  <si>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</si>
  <si>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</si>
  <si>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</si>
  <si>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</si>
  <si>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Sustancias y materiales explosivos</t>
  </si>
  <si>
    <t>COMBUSTIBLES, LUBRICANTES Y ADITIVOS</t>
  </si>
  <si>
    <t>Combustibles, lubricantes y aditivos para vehículos terrestres, aéreos, marítimos, lacustres y fluviales</t>
  </si>
  <si>
    <t>VESTUARIO, BLANCOS, PRENDAS DE PROTECCIÓN PERSONAL Y ARTÍCULOS DEPORTIVOS</t>
  </si>
  <si>
    <t>Vestuario, uniformes y blancos</t>
  </si>
  <si>
    <t>Prendas de protección personal</t>
  </si>
  <si>
    <t xml:space="preserve">Artículos deportivos </t>
  </si>
  <si>
    <t>MATERIALES, SUMINISTROS Y PRENDAS DE PROTECCIÓN PARA SEGURIDAD PÚBLICA</t>
  </si>
  <si>
    <t>Materiales de seguridad pública</t>
  </si>
  <si>
    <t>Prendas de protección para seguridad pública</t>
  </si>
  <si>
    <t>MERCANCÍAS DIVERSAS</t>
  </si>
  <si>
    <t>Mercancías para su distribución a la población</t>
  </si>
  <si>
    <t>TOTAL DE MATERIALES Y SUMINISTROS</t>
  </si>
  <si>
    <t>SERVICIOS GENERALES</t>
  </si>
  <si>
    <t>SERVICIOS BÁSICOS</t>
  </si>
  <si>
    <t>Servicio postal y paquetería</t>
  </si>
  <si>
    <t>Servicio telegráfico</t>
  </si>
  <si>
    <t>Servicio telefónico convencional</t>
  </si>
  <si>
    <t>Servicio de telefonía celular</t>
  </si>
  <si>
    <t>Servicio de radiolocalización</t>
  </si>
  <si>
    <t>Servicio de telecomunicaciones</t>
  </si>
  <si>
    <t>Servicio de Internet, enlaces y redes</t>
  </si>
  <si>
    <t>Servicio de energía eléctrica</t>
  </si>
  <si>
    <t>Servicio de agua</t>
  </si>
  <si>
    <t>Servicio de estacionamiento</t>
  </si>
  <si>
    <t>Contratación de otros servicios</t>
  </si>
  <si>
    <t>SERVICIOS DE ARRENDAMIENTO</t>
  </si>
  <si>
    <t>Arrendamiento de edificios y locales</t>
  </si>
  <si>
    <t>Arrendamiento de terrenos</t>
  </si>
  <si>
    <t>Arrendamiento de mobiliario</t>
  </si>
  <si>
    <t>Arrendamiento de maquinaria y equipo</t>
  </si>
  <si>
    <t>Arrendamiento de equipo y bienes informáticos</t>
  </si>
  <si>
    <t>Arrendamiento de equipo de fotocopiado</t>
  </si>
  <si>
    <t>Arrendamiento de vehículos terrestres, aéreos marítimos, lacustres y fluviales</t>
  </si>
  <si>
    <t>SERVICIOS DE ASESORÍA, CONSULTORÍA, INFORMÁTICOS, ESTUDIOS E INVESTIGACIONES</t>
  </si>
  <si>
    <t>Asesoría</t>
  </si>
  <si>
    <t>Capacitación</t>
  </si>
  <si>
    <t>Servicios de informática</t>
  </si>
  <si>
    <t>Estudios e investigaciones</t>
  </si>
  <si>
    <t>Servicios notariales, certificaciones y avalúos</t>
  </si>
  <si>
    <t>Otros servicios profesionales no especificados</t>
  </si>
  <si>
    <t>SERVICIOS COMERCIALES, BANCARIOS, FINANCIEROS, SUBCONTRATACIÓN DE SERVICIOS CON TERCEROS Y GASTOS INHERENTES</t>
  </si>
  <si>
    <t>Almacenaje, embalaje y envase</t>
  </si>
  <si>
    <t>Fletes y acarreo</t>
  </si>
  <si>
    <t>Servicios de resguardo de valores</t>
  </si>
  <si>
    <t>Servicios bancarios y financieros</t>
  </si>
  <si>
    <t>Comisiones, descuentos  y otros servicios bancarios</t>
  </si>
  <si>
    <t xml:space="preserve">Pérdida cambiaria </t>
  </si>
  <si>
    <t>Seguros y fianzas</t>
  </si>
  <si>
    <t>Impuestos y derechos de importación</t>
  </si>
  <si>
    <t>Patentes, regalías y otros</t>
  </si>
  <si>
    <t>Subcontratación de servicios con terceros</t>
  </si>
  <si>
    <t>Refrendos y tenencias</t>
  </si>
  <si>
    <t>Otros impuestos y derechos</t>
  </si>
  <si>
    <t>SERVICIOS DE MANTENIMIENTO Y CONSERVACIÓN</t>
  </si>
  <si>
    <t>Mantenimiento y conservación de mobiliario y equipo de oficina</t>
  </si>
  <si>
    <t>Mantenimiento y conservación de bienes informáticos</t>
  </si>
  <si>
    <t>Mantenimiento y conservación de maquinaria</t>
  </si>
  <si>
    <t>Mantenimiento y conservación de inmuebles</t>
  </si>
  <si>
    <t>Mantenimiento y conservación de vehículos terrestre, aéreos, marítimos, lacustres y fluviales</t>
  </si>
  <si>
    <t>Reparación y mantenimiento de equipo de transporte</t>
  </si>
  <si>
    <t>Servicios de lavandería, limpieza, higiene y fumigación</t>
  </si>
  <si>
    <t>SERVICIOS DE IMPRESIÓN, PUBLICACIÓN, DIFUSIÓN E INFORMACIÓN</t>
  </si>
  <si>
    <t>Impresión de documentos oficiales</t>
  </si>
  <si>
    <t>Impresión y elaboración de publicaciones oficiales y de información en general para difusión</t>
  </si>
  <si>
    <t>Publicaciones oficiales para licitaciones públicas y trámites administrativos en cumplimiento de disposiciones jurídicas</t>
  </si>
  <si>
    <t xml:space="preserve">Difusión en medios de comunicación </t>
  </si>
  <si>
    <t>SERVICIO DE TRASLADO Y VIÁTICOS</t>
  </si>
  <si>
    <t>Traslado de personal</t>
  </si>
  <si>
    <t>Viáticos</t>
  </si>
  <si>
    <t>Pasajes</t>
  </si>
  <si>
    <t>SERVICIOS OFICIALES</t>
  </si>
  <si>
    <t>Gastos de ceremonia y de orden social</t>
  </si>
  <si>
    <t>TOTAL DE SERVICIOS GENERALES</t>
  </si>
  <si>
    <t>SUBSIDIOS Y SUBVENCIONES</t>
  </si>
  <si>
    <t>SUBSIDIOS</t>
  </si>
  <si>
    <t>Subsidio para el desarrollo integral de la familia (DIF)</t>
  </si>
  <si>
    <t>Subsidio a centros  deportivos, culturales y sociales</t>
  </si>
  <si>
    <t>Otros subsidios "Emprendedores Juveniles"</t>
  </si>
  <si>
    <t>TOTAL DE SUBSIDIOS Y SUBVENCIONES</t>
  </si>
  <si>
    <t>BIENES MUEBLES E INMUEBLES</t>
  </si>
  <si>
    <t>MOBILIARIO Y EQUIPO DE ADMINISTRACIÓN</t>
  </si>
  <si>
    <t xml:space="preserve">Equipo de oficina </t>
  </si>
  <si>
    <t xml:space="preserve">Equipo de cómputo e informático  </t>
  </si>
  <si>
    <t xml:space="preserve">Equipo audiovisual </t>
  </si>
  <si>
    <t>TOTAL DE BIENES MUEBLES E INMUEBLES</t>
  </si>
  <si>
    <t>TOTAL DE EGRESOS</t>
  </si>
  <si>
    <t>INSTITUTO MUNICIPAL DE LA JUVENTUD, O.P.D.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</si>
</sst>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1" xfId="2" applyFont="1" applyFill="1" applyBorder="1" applyAlignment="1" applyProtection="1">
      <alignment horizontal="center" vertical="center"/>
    </xf>
    <xf numFmtId="41" fontId="6" fillId="2" borderId="1" xfId="2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 applyProtection="1">
      <alignment horizontal="center" vertical="center" wrapText="1"/>
    </xf>
    <xf numFmtId="0" fontId="6" fillId="3" borderId="2" xfId="3" applyFont="1" applyFill="1" applyBorder="1" applyAlignment="1" applyProtection="1">
      <alignment vertical="center" wrapText="1" shrinkToFit="1"/>
    </xf>
    <xf numFmtId="4" fontId="4" fillId="0" borderId="0" xfId="0" applyNumberFormat="1" applyFont="1" applyFill="1" applyBorder="1" applyAlignment="1">
      <alignment vertical="center"/>
    </xf>
    <xf numFmtId="0" fontId="6" fillId="4" borderId="1" xfId="3" applyFont="1" applyFill="1" applyBorder="1" applyAlignment="1" applyProtection="1">
      <alignment horizontal="center" vertical="center" wrapText="1"/>
    </xf>
    <xf numFmtId="0" fontId="6" fillId="4" borderId="3" xfId="3" applyFont="1" applyFill="1" applyBorder="1" applyAlignment="1" applyProtection="1">
      <alignment horizontal="left" vertical="center"/>
    </xf>
    <xf numFmtId="0" fontId="9" fillId="2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left" vertical="center" wrapText="1" shrinkToFit="1"/>
    </xf>
    <xf numFmtId="4" fontId="4" fillId="0" borderId="1" xfId="0" applyNumberFormat="1" applyFont="1" applyFill="1" applyBorder="1" applyAlignment="1">
      <alignment vertical="center"/>
    </xf>
    <xf numFmtId="0" fontId="9" fillId="2" borderId="3" xfId="3" applyFont="1" applyFill="1" applyBorder="1" applyAlignment="1" applyProtection="1">
      <alignment horizontal="center" vertical="center" wrapText="1"/>
    </xf>
    <xf numFmtId="0" fontId="8" fillId="2" borderId="4" xfId="3" applyFont="1" applyFill="1" applyBorder="1" applyAlignment="1" applyProtection="1">
      <alignment horizontal="right" vertical="center" wrapText="1" shrinkToFit="1"/>
    </xf>
    <xf numFmtId="4" fontId="7" fillId="0" borderId="1" xfId="0" applyNumberFormat="1" applyFont="1" applyFill="1" applyBorder="1" applyAlignment="1">
      <alignment vertical="center"/>
    </xf>
    <xf numFmtId="0" fontId="9" fillId="2" borderId="1" xfId="3" applyFont="1" applyFill="1" applyBorder="1" applyAlignment="1" applyProtection="1">
      <alignment horizontal="left" vertical="center" wrapText="1" shrinkToFit="1"/>
    </xf>
    <xf numFmtId="0" fontId="6" fillId="4" borderId="3" xfId="3" applyFont="1" applyFill="1" applyBorder="1" applyAlignment="1" applyProtection="1">
      <alignment vertical="center" wrapText="1" shrinkToFit="1"/>
    </xf>
    <xf numFmtId="164" fontId="4" fillId="0" borderId="1" xfId="1" applyNumberFormat="1" applyFont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0" fontId="9" fillId="2" borderId="4" xfId="3" applyFont="1" applyFill="1" applyBorder="1" applyAlignment="1" applyProtection="1">
      <alignment horizontal="left" vertical="center" wrapText="1" shrinkToFit="1"/>
    </xf>
    <xf numFmtId="0" fontId="6" fillId="4" borderId="3" xfId="3" applyFont="1" applyFill="1" applyBorder="1" applyAlignment="1" applyProtection="1">
      <alignment vertical="center"/>
    </xf>
    <xf numFmtId="0" fontId="9" fillId="2" borderId="2" xfId="3" applyFont="1" applyFill="1" applyBorder="1" applyAlignment="1" applyProtection="1">
      <alignment horizontal="center" vertical="center" wrapText="1"/>
    </xf>
    <xf numFmtId="0" fontId="8" fillId="2" borderId="5" xfId="3" applyFont="1" applyFill="1" applyBorder="1" applyAlignment="1" applyProtection="1">
      <alignment horizontal="right" vertical="center" wrapText="1" shrinkToFi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right" vertical="center" wrapText="1" shrinkToFit="1"/>
    </xf>
    <xf numFmtId="4" fontId="10" fillId="4" borderId="1" xfId="0" applyNumberFormat="1" applyFont="1" applyFill="1" applyBorder="1" applyAlignment="1">
      <alignment vertical="center"/>
    </xf>
    <xf numFmtId="0" fontId="6" fillId="3" borderId="1" xfId="3" applyFont="1" applyFill="1" applyBorder="1" applyAlignment="1" applyProtection="1">
      <alignment horizontal="center" vertical="center" wrapText="1"/>
    </xf>
    <xf numFmtId="0" fontId="6" fillId="3" borderId="3" xfId="3" applyFont="1" applyFill="1" applyBorder="1" applyAlignment="1" applyProtection="1">
      <alignment vertical="center" wrapText="1" shrinkToFit="1"/>
    </xf>
    <xf numFmtId="4" fontId="4" fillId="0" borderId="0" xfId="0" applyNumberFormat="1" applyFont="1" applyFill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0" fontId="6" fillId="4" borderId="3" xfId="3" applyFont="1" applyFill="1" applyBorder="1" applyAlignment="1" applyProtection="1">
      <alignment horizontal="left" vertical="center" wrapText="1" shrinkToFit="1"/>
    </xf>
    <xf numFmtId="0" fontId="6" fillId="4" borderId="3" xfId="3" applyFont="1" applyFill="1" applyBorder="1" applyAlignment="1" applyProtection="1">
      <alignment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>
      <alignment vertical="center"/>
    </xf>
    <xf numFmtId="0" fontId="6" fillId="4" borderId="1" xfId="3" applyFont="1" applyFill="1" applyBorder="1" applyAlignment="1" applyProtection="1">
      <alignment horizontal="center" vertical="center" wrapText="1" shrinkToFit="1"/>
    </xf>
    <xf numFmtId="0" fontId="8" fillId="0" borderId="4" xfId="3" applyFont="1" applyFill="1" applyBorder="1" applyAlignment="1" applyProtection="1">
      <alignment horizontal="right" vertical="center" wrapText="1" shrinkToFit="1"/>
    </xf>
    <xf numFmtId="0" fontId="6" fillId="4" borderId="6" xfId="3" applyFont="1" applyFill="1" applyBorder="1" applyAlignment="1" applyProtection="1">
      <alignment vertical="center"/>
    </xf>
    <xf numFmtId="0" fontId="6" fillId="3" borderId="1" xfId="3" applyFont="1" applyFill="1" applyBorder="1" applyAlignment="1" applyProtection="1">
      <alignment horizontal="center" vertical="center" wrapText="1" shrinkToFit="1"/>
    </xf>
    <xf numFmtId="0" fontId="6" fillId="3" borderId="3" xfId="3" applyFont="1" applyFill="1" applyBorder="1" applyAlignment="1" applyProtection="1">
      <alignment horizontal="left" vertical="center" wrapText="1" shrinkToFit="1"/>
    </xf>
    <xf numFmtId="0" fontId="9" fillId="2" borderId="1" xfId="3" applyFont="1" applyFill="1" applyBorder="1" applyAlignment="1" applyProtection="1">
      <alignment horizontal="center" vertical="center" wrapText="1" shrinkToFit="1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43" fontId="4" fillId="0" borderId="1" xfId="1" applyFont="1" applyFill="1" applyBorder="1" applyAlignment="1" applyProtection="1">
      <alignment vertical="center"/>
      <protection locked="0"/>
    </xf>
    <xf numFmtId="43" fontId="7" fillId="0" borderId="1" xfId="1" applyFont="1" applyFill="1" applyBorder="1" applyAlignment="1">
      <alignment vertical="center"/>
    </xf>
    <xf numFmtId="43" fontId="7" fillId="4" borderId="1" xfId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right" vertical="center"/>
    </xf>
    <xf numFmtId="3" fontId="11" fillId="4" borderId="7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%20computadora/Archivos%202020/Nominas/Nomina%20%202018%20JUNTA%20DE%20GOBIERNO%20ENERO%202018(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ciones"/>
      <sheetName val="nomina 2018"/>
      <sheetName val="Nomina 15a. IPEJAL"/>
      <sheetName val="Aguinaldo"/>
      <sheetName val="NOMINA QUINCENAL"/>
      <sheetName val="PRESUPUESTO 2018 (A)"/>
      <sheetName val="Hoja2"/>
    </sheetNames>
    <sheetDataSet>
      <sheetData sheetId="0">
        <row r="37">
          <cell r="M37">
            <v>3965.83</v>
          </cell>
        </row>
        <row r="48">
          <cell r="M48">
            <v>1000</v>
          </cell>
        </row>
        <row r="54">
          <cell r="K54">
            <v>5681.25</v>
          </cell>
        </row>
        <row r="55">
          <cell r="K55">
            <v>17043.75</v>
          </cell>
        </row>
        <row r="62">
          <cell r="M62">
            <v>11800.866320000001</v>
          </cell>
        </row>
      </sheetData>
      <sheetData sheetId="1">
        <row r="28">
          <cell r="I28">
            <v>409050</v>
          </cell>
        </row>
        <row r="29">
          <cell r="I29">
            <v>282354.94799999997</v>
          </cell>
        </row>
      </sheetData>
      <sheetData sheetId="2">
        <row r="17">
          <cell r="I17">
            <v>71583.75</v>
          </cell>
        </row>
        <row r="18">
          <cell r="I18">
            <v>12271.5</v>
          </cell>
        </row>
      </sheetData>
      <sheetData sheetId="3">
        <row r="13">
          <cell r="G13">
            <v>56812.5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abSelected="1" workbookViewId="0">
      <selection activeCell="I20" sqref="I20"/>
    </sheetView>
  </sheetViews>
  <sheetFormatPr baseColWidth="10" defaultColWidth="11.42578125" defaultRowHeight="12" x14ac:dyDescent="0.25"/>
  <cols>
    <col min="1" max="1" width="7.5703125" style="1" bestFit="1" customWidth="1"/>
    <col min="2" max="2" width="64.85546875" style="1" customWidth="1"/>
    <col min="3" max="3" width="13.85546875" style="3" customWidth="1"/>
    <col min="4" max="16384" width="11.42578125" style="1"/>
  </cols>
  <sheetData>
    <row r="1" spans="1:3" ht="18.75" x14ac:dyDescent="0.25">
      <c r="B1" s="2" t="s">
        <v>0</v>
      </c>
    </row>
    <row r="2" spans="1:3" x14ac:dyDescent="0.25">
      <c r="A2" s="4" t="s">
        <v>1</v>
      </c>
      <c r="B2" s="5" t="s">
        <v>2</v>
      </c>
      <c r="C2" s="6" t="s">
        <v>3</v>
      </c>
    </row>
    <row r="3" spans="1:3" x14ac:dyDescent="0.25">
      <c r="A3" s="7">
        <v>1000</v>
      </c>
      <c r="B3" s="8" t="s">
        <v>4</v>
      </c>
      <c r="C3" s="9"/>
    </row>
    <row r="4" spans="1:3" x14ac:dyDescent="0.25">
      <c r="A4" s="10">
        <v>1100</v>
      </c>
      <c r="B4" s="11" t="s">
        <v>5</v>
      </c>
      <c r="C4" s="9"/>
    </row>
    <row r="5" spans="1:3" x14ac:dyDescent="0.25">
      <c r="A5" s="12">
        <v>1101</v>
      </c>
      <c r="B5" s="13" t="s">
        <v>6</v>
      </c>
      <c r="C5" s="14">
        <f>'[1]nomina 2018'!I28</f>
        <v>409050</v>
      </c>
    </row>
    <row r="6" spans="1:3" x14ac:dyDescent="0.25">
      <c r="A6" s="15"/>
      <c r="B6" s="16" t="s">
        <v>7</v>
      </c>
      <c r="C6" s="17">
        <f>C5</f>
        <v>409050</v>
      </c>
    </row>
    <row r="7" spans="1:3" x14ac:dyDescent="0.25">
      <c r="A7" s="10">
        <v>1200</v>
      </c>
      <c r="B7" s="11" t="s">
        <v>8</v>
      </c>
      <c r="C7" s="9"/>
    </row>
    <row r="8" spans="1:3" x14ac:dyDescent="0.25">
      <c r="A8" s="12">
        <v>1201</v>
      </c>
      <c r="B8" s="18" t="s">
        <v>9</v>
      </c>
      <c r="C8" s="14"/>
    </row>
    <row r="9" spans="1:3" x14ac:dyDescent="0.25">
      <c r="A9" s="12">
        <v>1202</v>
      </c>
      <c r="B9" s="18" t="s">
        <v>10</v>
      </c>
      <c r="C9" s="14">
        <f>'[1]nomina 2018'!I29</f>
        <v>282354.94799999997</v>
      </c>
    </row>
    <row r="10" spans="1:3" x14ac:dyDescent="0.25">
      <c r="A10" s="12">
        <v>1203</v>
      </c>
      <c r="B10" s="13" t="s">
        <v>11</v>
      </c>
      <c r="C10" s="14"/>
    </row>
    <row r="11" spans="1:3" x14ac:dyDescent="0.25">
      <c r="A11" s="15"/>
      <c r="B11" s="16" t="s">
        <v>7</v>
      </c>
      <c r="C11" s="17">
        <f>SUM(C8:C10)</f>
        <v>282354.94799999997</v>
      </c>
    </row>
    <row r="12" spans="1:3" x14ac:dyDescent="0.25">
      <c r="A12" s="10">
        <v>1300</v>
      </c>
      <c r="B12" s="19" t="s">
        <v>12</v>
      </c>
      <c r="C12" s="9"/>
    </row>
    <row r="13" spans="1:3" x14ac:dyDescent="0.25">
      <c r="A13" s="12">
        <v>1301</v>
      </c>
      <c r="B13" s="18" t="s">
        <v>13</v>
      </c>
      <c r="C13" s="14"/>
    </row>
    <row r="14" spans="1:3" x14ac:dyDescent="0.25">
      <c r="A14" s="12">
        <v>1302</v>
      </c>
      <c r="B14" s="13" t="s">
        <v>14</v>
      </c>
      <c r="C14" s="20">
        <f>[1]prestaciones!K54</f>
        <v>5681.25</v>
      </c>
    </row>
    <row r="15" spans="1:3" x14ac:dyDescent="0.25">
      <c r="A15" s="12">
        <v>1303</v>
      </c>
      <c r="B15" s="13" t="s">
        <v>15</v>
      </c>
      <c r="C15" s="21"/>
    </row>
    <row r="16" spans="1:3" x14ac:dyDescent="0.25">
      <c r="A16" s="12">
        <v>1304</v>
      </c>
      <c r="B16" s="13" t="s">
        <v>16</v>
      </c>
      <c r="C16" s="21">
        <f>[1]Aguinaldo!G13</f>
        <v>56812.5</v>
      </c>
    </row>
    <row r="17" spans="1:3" x14ac:dyDescent="0.25">
      <c r="A17" s="12">
        <v>1304</v>
      </c>
      <c r="B17" s="13" t="s">
        <v>17</v>
      </c>
      <c r="C17" s="21"/>
    </row>
    <row r="18" spans="1:3" x14ac:dyDescent="0.25">
      <c r="A18" s="12">
        <v>1304</v>
      </c>
      <c r="B18" s="13" t="s">
        <v>18</v>
      </c>
      <c r="C18" s="21">
        <v>0</v>
      </c>
    </row>
    <row r="19" spans="1:3" x14ac:dyDescent="0.25">
      <c r="A19" s="12">
        <v>1304</v>
      </c>
      <c r="B19" s="13" t="s">
        <v>19</v>
      </c>
      <c r="C19" s="21">
        <f>[1]prestaciones!M48</f>
        <v>1000</v>
      </c>
    </row>
    <row r="20" spans="1:3" x14ac:dyDescent="0.25">
      <c r="A20" s="12">
        <v>1304</v>
      </c>
      <c r="B20" s="13" t="s">
        <v>20</v>
      </c>
      <c r="C20" s="21">
        <f>[1]prestaciones!M37</f>
        <v>3965.83</v>
      </c>
    </row>
    <row r="21" spans="1:3" x14ac:dyDescent="0.25">
      <c r="A21" s="12">
        <v>1308</v>
      </c>
      <c r="B21" s="18" t="s">
        <v>21</v>
      </c>
      <c r="C21" s="21"/>
    </row>
    <row r="22" spans="1:3" x14ac:dyDescent="0.25">
      <c r="A22" s="12">
        <v>1309</v>
      </c>
      <c r="B22" s="18" t="s">
        <v>22</v>
      </c>
      <c r="C22" s="21"/>
    </row>
    <row r="23" spans="1:3" x14ac:dyDescent="0.25">
      <c r="A23" s="12">
        <v>1310</v>
      </c>
      <c r="B23" s="18" t="s">
        <v>23</v>
      </c>
      <c r="C23" s="21"/>
    </row>
    <row r="24" spans="1:3" x14ac:dyDescent="0.25">
      <c r="A24" s="12">
        <v>1311</v>
      </c>
      <c r="B24" s="18" t="s">
        <v>24</v>
      </c>
      <c r="C24" s="21"/>
    </row>
    <row r="25" spans="1:3" x14ac:dyDescent="0.25">
      <c r="A25" s="12">
        <v>1312</v>
      </c>
      <c r="B25" s="18" t="s">
        <v>25</v>
      </c>
      <c r="C25" s="21"/>
    </row>
    <row r="26" spans="1:3" x14ac:dyDescent="0.25">
      <c r="A26" s="15"/>
      <c r="B26" s="16" t="s">
        <v>7</v>
      </c>
      <c r="C26" s="17">
        <f>SUM(C13:C25)</f>
        <v>67459.58</v>
      </c>
    </row>
    <row r="27" spans="1:3" x14ac:dyDescent="0.25">
      <c r="A27" s="10">
        <v>1400</v>
      </c>
      <c r="B27" s="11" t="s">
        <v>26</v>
      </c>
      <c r="C27" s="9"/>
    </row>
    <row r="28" spans="1:3" x14ac:dyDescent="0.25">
      <c r="A28" s="12">
        <v>1403</v>
      </c>
      <c r="B28" s="18" t="s">
        <v>27</v>
      </c>
      <c r="C28" s="14">
        <f>'[1]Nomina 15a. IPEJAL'!I17</f>
        <v>71583.75</v>
      </c>
    </row>
    <row r="29" spans="1:3" x14ac:dyDescent="0.25">
      <c r="A29" s="12">
        <v>1404</v>
      </c>
      <c r="B29" s="18" t="s">
        <v>28</v>
      </c>
      <c r="C29" s="14">
        <f>'[1]Nomina 15a. IPEJAL'!I18</f>
        <v>12271.5</v>
      </c>
    </row>
    <row r="30" spans="1:3" x14ac:dyDescent="0.25">
      <c r="A30" s="12">
        <v>1405</v>
      </c>
      <c r="B30" s="18" t="s">
        <v>29</v>
      </c>
      <c r="C30" s="14"/>
    </row>
    <row r="31" spans="1:3" x14ac:dyDescent="0.25">
      <c r="A31" s="12"/>
      <c r="B31" s="22" t="s">
        <v>30</v>
      </c>
      <c r="C31" s="14"/>
    </row>
    <row r="32" spans="1:3" x14ac:dyDescent="0.25">
      <c r="A32" s="15"/>
      <c r="B32" s="16" t="s">
        <v>7</v>
      </c>
      <c r="C32" s="17">
        <f>SUM(C28:C31)</f>
        <v>83855.25</v>
      </c>
    </row>
    <row r="33" spans="1:3" x14ac:dyDescent="0.25">
      <c r="A33" s="10">
        <v>1500</v>
      </c>
      <c r="B33" s="23" t="s">
        <v>31</v>
      </c>
      <c r="C33" s="9"/>
    </row>
    <row r="34" spans="1:3" x14ac:dyDescent="0.25">
      <c r="A34" s="12">
        <v>1501</v>
      </c>
      <c r="B34" s="18" t="s">
        <v>32</v>
      </c>
      <c r="C34" s="14"/>
    </row>
    <row r="35" spans="1:3" x14ac:dyDescent="0.25">
      <c r="A35" s="12">
        <v>1505</v>
      </c>
      <c r="B35" s="18" t="s">
        <v>33</v>
      </c>
      <c r="C35" s="21">
        <f>[1]prestaciones!M62+[1]prestaciones!K55</f>
        <v>28844.616320000001</v>
      </c>
    </row>
    <row r="36" spans="1:3" x14ac:dyDescent="0.25">
      <c r="A36" s="15"/>
      <c r="B36" s="16" t="s">
        <v>7</v>
      </c>
      <c r="C36" s="17">
        <f>SUM(C34:C35)</f>
        <v>28844.616320000001</v>
      </c>
    </row>
    <row r="37" spans="1:3" x14ac:dyDescent="0.25">
      <c r="A37" s="10">
        <v>1600</v>
      </c>
      <c r="B37" s="19" t="s">
        <v>34</v>
      </c>
      <c r="C37" s="9"/>
    </row>
    <row r="38" spans="1:3" x14ac:dyDescent="0.25">
      <c r="A38" s="12">
        <v>1601</v>
      </c>
      <c r="B38" s="18" t="s">
        <v>35</v>
      </c>
      <c r="C38" s="14"/>
    </row>
    <row r="39" spans="1:3" x14ac:dyDescent="0.25">
      <c r="A39" s="24"/>
      <c r="B39" s="25" t="s">
        <v>7</v>
      </c>
      <c r="C39" s="14"/>
    </row>
    <row r="40" spans="1:3" x14ac:dyDescent="0.25">
      <c r="A40" s="26"/>
      <c r="B40" s="27" t="s">
        <v>36</v>
      </c>
      <c r="C40" s="28">
        <f>C39+C36+C32+C26+C11+C6</f>
        <v>871564.39431999996</v>
      </c>
    </row>
    <row r="41" spans="1:3" x14ac:dyDescent="0.25">
      <c r="A41" s="29">
        <v>2000</v>
      </c>
      <c r="B41" s="30" t="s">
        <v>37</v>
      </c>
      <c r="C41" s="9"/>
    </row>
    <row r="42" spans="1:3" x14ac:dyDescent="0.25">
      <c r="A42" s="10">
        <v>2100</v>
      </c>
      <c r="B42" s="23" t="s">
        <v>38</v>
      </c>
      <c r="C42" s="9"/>
    </row>
    <row r="43" spans="1:3" x14ac:dyDescent="0.25">
      <c r="A43" s="12">
        <v>2101</v>
      </c>
      <c r="B43" s="13" t="s">
        <v>39</v>
      </c>
      <c r="C43" s="14">
        <v>8000</v>
      </c>
    </row>
    <row r="44" spans="1:3" x14ac:dyDescent="0.25">
      <c r="A44" s="12">
        <v>2102</v>
      </c>
      <c r="B44" s="13" t="s">
        <v>40</v>
      </c>
      <c r="C44" s="14">
        <v>3000</v>
      </c>
    </row>
    <row r="45" spans="1:3" x14ac:dyDescent="0.25">
      <c r="A45" s="12">
        <v>2103</v>
      </c>
      <c r="B45" s="13" t="s">
        <v>41</v>
      </c>
      <c r="C45" s="14">
        <v>6000</v>
      </c>
    </row>
    <row r="46" spans="1:3" x14ac:dyDescent="0.25">
      <c r="A46" s="12">
        <v>2104</v>
      </c>
      <c r="B46" s="13" t="s">
        <v>42</v>
      </c>
      <c r="C46" s="14"/>
    </row>
    <row r="47" spans="1:3" x14ac:dyDescent="0.25">
      <c r="A47" s="12">
        <v>2105</v>
      </c>
      <c r="B47" s="13" t="s">
        <v>43</v>
      </c>
      <c r="C47" s="14"/>
    </row>
    <row r="48" spans="1:3" x14ac:dyDescent="0.25">
      <c r="A48" s="12">
        <v>2106</v>
      </c>
      <c r="B48" s="13" t="s">
        <v>44</v>
      </c>
      <c r="C48" s="14"/>
    </row>
    <row r="49" spans="1:3" x14ac:dyDescent="0.25">
      <c r="A49" s="12">
        <v>2107</v>
      </c>
      <c r="B49" s="13" t="s">
        <v>45</v>
      </c>
      <c r="C49" s="14"/>
    </row>
    <row r="50" spans="1:3" ht="24" x14ac:dyDescent="0.25">
      <c r="A50" s="12">
        <v>2108</v>
      </c>
      <c r="B50" s="13" t="s">
        <v>46</v>
      </c>
      <c r="C50" s="14"/>
    </row>
    <row r="51" spans="1:3" x14ac:dyDescent="0.25">
      <c r="A51" s="12">
        <v>2109</v>
      </c>
      <c r="B51" s="18" t="s">
        <v>47</v>
      </c>
      <c r="C51" s="14"/>
    </row>
    <row r="52" spans="1:3" x14ac:dyDescent="0.25">
      <c r="A52" s="12">
        <v>2110</v>
      </c>
      <c r="B52" s="18" t="s">
        <v>48</v>
      </c>
      <c r="C52" s="14"/>
    </row>
    <row r="53" spans="1:3" x14ac:dyDescent="0.25">
      <c r="A53" s="15"/>
      <c r="B53" s="16" t="s">
        <v>7</v>
      </c>
      <c r="C53" s="17">
        <f>SUM(C43:C52)</f>
        <v>17000</v>
      </c>
    </row>
    <row r="54" spans="1:3" x14ac:dyDescent="0.25">
      <c r="A54" s="10">
        <v>2200</v>
      </c>
      <c r="B54" s="19" t="s">
        <v>49</v>
      </c>
      <c r="C54" s="31"/>
    </row>
    <row r="55" spans="1:3" x14ac:dyDescent="0.25">
      <c r="A55" s="12">
        <v>2201</v>
      </c>
      <c r="B55" s="18" t="s">
        <v>50</v>
      </c>
      <c r="C55" s="14">
        <v>3000</v>
      </c>
    </row>
    <row r="56" spans="1:3" x14ac:dyDescent="0.25">
      <c r="A56" s="12">
        <v>2202</v>
      </c>
      <c r="B56" s="13" t="s">
        <v>51</v>
      </c>
      <c r="C56" s="14">
        <v>2500</v>
      </c>
    </row>
    <row r="57" spans="1:3" x14ac:dyDescent="0.25">
      <c r="A57" s="12">
        <v>2203</v>
      </c>
      <c r="B57" s="18" t="s">
        <v>52</v>
      </c>
      <c r="C57" s="14"/>
    </row>
    <row r="58" spans="1:3" x14ac:dyDescent="0.25">
      <c r="A58" s="12">
        <v>2204</v>
      </c>
      <c r="B58" s="18" t="s">
        <v>53</v>
      </c>
      <c r="C58" s="14"/>
    </row>
    <row r="59" spans="1:3" x14ac:dyDescent="0.25">
      <c r="A59" s="15"/>
      <c r="B59" s="16" t="s">
        <v>7</v>
      </c>
      <c r="C59" s="32">
        <f>SUM(C55:C58)</f>
        <v>5500</v>
      </c>
    </row>
    <row r="60" spans="1:3" x14ac:dyDescent="0.25">
      <c r="A60" s="10">
        <v>2300</v>
      </c>
      <c r="B60" s="33" t="s">
        <v>54</v>
      </c>
      <c r="C60" s="31"/>
    </row>
    <row r="61" spans="1:3" x14ac:dyDescent="0.25">
      <c r="A61" s="12">
        <v>2301</v>
      </c>
      <c r="B61" s="18" t="s">
        <v>55</v>
      </c>
      <c r="C61" s="14">
        <v>500</v>
      </c>
    </row>
    <row r="62" spans="1:3" x14ac:dyDescent="0.25">
      <c r="A62" s="12">
        <v>2302</v>
      </c>
      <c r="B62" s="13" t="s">
        <v>56</v>
      </c>
      <c r="C62" s="14">
        <v>5000</v>
      </c>
    </row>
    <row r="63" spans="1:3" x14ac:dyDescent="0.25">
      <c r="A63" s="12">
        <v>2303</v>
      </c>
      <c r="B63" s="13" t="s">
        <v>57</v>
      </c>
      <c r="C63" s="14"/>
    </row>
    <row r="64" spans="1:3" x14ac:dyDescent="0.25">
      <c r="A64" s="12">
        <v>2304</v>
      </c>
      <c r="B64" s="13" t="s">
        <v>58</v>
      </c>
      <c r="C64" s="14">
        <v>1500</v>
      </c>
    </row>
    <row r="65" spans="1:3" x14ac:dyDescent="0.25">
      <c r="A65" s="12">
        <v>2305</v>
      </c>
      <c r="B65" s="13" t="s">
        <v>59</v>
      </c>
      <c r="C65" s="14"/>
    </row>
    <row r="66" spans="1:3" x14ac:dyDescent="0.25">
      <c r="A66" s="12">
        <v>2306</v>
      </c>
      <c r="B66" s="13" t="s">
        <v>60</v>
      </c>
      <c r="C66" s="14"/>
    </row>
    <row r="67" spans="1:3" x14ac:dyDescent="0.25">
      <c r="A67" s="15"/>
      <c r="B67" s="16" t="s">
        <v>7</v>
      </c>
      <c r="C67" s="17">
        <f>SUM(C61:C66)</f>
        <v>7000</v>
      </c>
    </row>
    <row r="68" spans="1:3" x14ac:dyDescent="0.25">
      <c r="A68" s="10">
        <v>2400</v>
      </c>
      <c r="B68" s="11" t="s">
        <v>61</v>
      </c>
      <c r="C68" s="31"/>
    </row>
    <row r="69" spans="1:3" x14ac:dyDescent="0.25">
      <c r="A69" s="12">
        <v>2401</v>
      </c>
      <c r="B69" s="13" t="s">
        <v>62</v>
      </c>
      <c r="C69" s="14">
        <v>2000</v>
      </c>
    </row>
    <row r="70" spans="1:3" x14ac:dyDescent="0.25">
      <c r="A70" s="12">
        <v>2402</v>
      </c>
      <c r="B70" s="13" t="s">
        <v>63</v>
      </c>
      <c r="C70" s="14">
        <v>2500</v>
      </c>
    </row>
    <row r="71" spans="1:3" x14ac:dyDescent="0.25">
      <c r="A71" s="12">
        <v>2403</v>
      </c>
      <c r="B71" s="13" t="s">
        <v>64</v>
      </c>
      <c r="C71" s="14"/>
    </row>
    <row r="72" spans="1:3" x14ac:dyDescent="0.25">
      <c r="A72" s="12">
        <v>2404</v>
      </c>
      <c r="B72" s="13" t="s">
        <v>65</v>
      </c>
      <c r="C72" s="14"/>
    </row>
    <row r="73" spans="1:3" x14ac:dyDescent="0.25">
      <c r="A73" s="15"/>
      <c r="B73" s="16" t="s">
        <v>7</v>
      </c>
      <c r="C73" s="14">
        <f>SUM(C69:C72)</f>
        <v>4500</v>
      </c>
    </row>
    <row r="74" spans="1:3" ht="24" x14ac:dyDescent="0.25">
      <c r="A74" s="10">
        <v>2500</v>
      </c>
      <c r="B74" s="34" t="s">
        <v>66</v>
      </c>
      <c r="C74" s="31"/>
    </row>
    <row r="75" spans="1:3" x14ac:dyDescent="0.25">
      <c r="A75" s="12">
        <v>2501</v>
      </c>
      <c r="B75" s="18" t="s">
        <v>67</v>
      </c>
      <c r="C75" s="14"/>
    </row>
    <row r="76" spans="1:3" x14ac:dyDescent="0.25">
      <c r="A76" s="12">
        <v>2502</v>
      </c>
      <c r="B76" s="18" t="s">
        <v>68</v>
      </c>
      <c r="C76" s="14"/>
    </row>
    <row r="77" spans="1:3" x14ac:dyDescent="0.25">
      <c r="A77" s="12">
        <v>2503</v>
      </c>
      <c r="B77" s="18" t="s">
        <v>69</v>
      </c>
      <c r="C77" s="14"/>
    </row>
    <row r="78" spans="1:3" x14ac:dyDescent="0.25">
      <c r="A78" s="12">
        <v>2504</v>
      </c>
      <c r="B78" s="18" t="s">
        <v>70</v>
      </c>
      <c r="C78" s="14"/>
    </row>
    <row r="79" spans="1:3" x14ac:dyDescent="0.25">
      <c r="A79" s="12">
        <v>2505</v>
      </c>
      <c r="B79" s="18" t="s">
        <v>71</v>
      </c>
      <c r="C79" s="14"/>
    </row>
    <row r="80" spans="1:3" x14ac:dyDescent="0.25">
      <c r="A80" s="12">
        <v>2506</v>
      </c>
      <c r="B80" s="18" t="s">
        <v>72</v>
      </c>
      <c r="C80" s="14"/>
    </row>
    <row r="81" spans="1:3" x14ac:dyDescent="0.25">
      <c r="A81" s="12">
        <v>2507</v>
      </c>
      <c r="B81" s="18" t="s">
        <v>73</v>
      </c>
      <c r="C81" s="14"/>
    </row>
    <row r="82" spans="1:3" x14ac:dyDescent="0.25">
      <c r="A82" s="15"/>
      <c r="B82" s="16" t="s">
        <v>7</v>
      </c>
      <c r="C82" s="14"/>
    </row>
    <row r="83" spans="1:3" x14ac:dyDescent="0.25">
      <c r="A83" s="10">
        <v>2600</v>
      </c>
      <c r="B83" s="23" t="s">
        <v>74</v>
      </c>
      <c r="C83" s="31"/>
    </row>
    <row r="84" spans="1:3" ht="24" x14ac:dyDescent="0.25">
      <c r="A84" s="12">
        <v>2601</v>
      </c>
      <c r="B84" s="13" t="s">
        <v>75</v>
      </c>
      <c r="C84" s="14">
        <v>40000</v>
      </c>
    </row>
    <row r="85" spans="1:3" x14ac:dyDescent="0.25">
      <c r="A85" s="15"/>
      <c r="B85" s="16" t="s">
        <v>7</v>
      </c>
      <c r="C85" s="17">
        <f>SUM(C84:C84)</f>
        <v>40000</v>
      </c>
    </row>
    <row r="86" spans="1:3" x14ac:dyDescent="0.25">
      <c r="A86" s="10">
        <v>2700</v>
      </c>
      <c r="B86" s="23" t="s">
        <v>76</v>
      </c>
      <c r="C86" s="31"/>
    </row>
    <row r="87" spans="1:3" x14ac:dyDescent="0.25">
      <c r="A87" s="12">
        <v>2701</v>
      </c>
      <c r="B87" s="13" t="s">
        <v>77</v>
      </c>
      <c r="C87" s="14"/>
    </row>
    <row r="88" spans="1:3" x14ac:dyDescent="0.25">
      <c r="A88" s="12">
        <v>2702</v>
      </c>
      <c r="B88" s="18" t="s">
        <v>78</v>
      </c>
      <c r="C88" s="14">
        <v>1000</v>
      </c>
    </row>
    <row r="89" spans="1:3" x14ac:dyDescent="0.25">
      <c r="A89" s="35">
        <v>2703</v>
      </c>
      <c r="B89" s="13" t="s">
        <v>79</v>
      </c>
      <c r="C89" s="14"/>
    </row>
    <row r="90" spans="1:3" x14ac:dyDescent="0.25">
      <c r="A90" s="15"/>
      <c r="B90" s="16" t="s">
        <v>7</v>
      </c>
      <c r="C90" s="17">
        <f>SUM(C87:C89)</f>
        <v>1000</v>
      </c>
    </row>
    <row r="91" spans="1:3" x14ac:dyDescent="0.25">
      <c r="A91" s="10">
        <v>2800</v>
      </c>
      <c r="B91" s="23" t="s">
        <v>80</v>
      </c>
      <c r="C91" s="31"/>
    </row>
    <row r="92" spans="1:3" x14ac:dyDescent="0.25">
      <c r="A92" s="12">
        <v>2801</v>
      </c>
      <c r="B92" s="18" t="s">
        <v>81</v>
      </c>
      <c r="C92" s="14"/>
    </row>
    <row r="93" spans="1:3" x14ac:dyDescent="0.25">
      <c r="A93" s="12">
        <v>2802</v>
      </c>
      <c r="B93" s="18" t="s">
        <v>82</v>
      </c>
      <c r="C93" s="14"/>
    </row>
    <row r="94" spans="1:3" x14ac:dyDescent="0.25">
      <c r="A94" s="15"/>
      <c r="B94" s="16" t="s">
        <v>7</v>
      </c>
      <c r="C94" s="14"/>
    </row>
    <row r="95" spans="1:3" x14ac:dyDescent="0.25">
      <c r="A95" s="10">
        <v>2900</v>
      </c>
      <c r="B95" s="33" t="s">
        <v>83</v>
      </c>
      <c r="C95" s="31"/>
    </row>
    <row r="96" spans="1:3" x14ac:dyDescent="0.25">
      <c r="A96" s="12">
        <v>2901</v>
      </c>
      <c r="B96" s="18" t="s">
        <v>84</v>
      </c>
      <c r="C96" s="14"/>
    </row>
    <row r="97" spans="1:3" x14ac:dyDescent="0.25">
      <c r="A97" s="15"/>
      <c r="B97" s="16" t="s">
        <v>7</v>
      </c>
      <c r="C97" s="14"/>
    </row>
    <row r="98" spans="1:3" x14ac:dyDescent="0.25">
      <c r="A98" s="15"/>
      <c r="B98" s="16" t="s">
        <v>85</v>
      </c>
      <c r="C98" s="36">
        <f>C53+C59+C67+C73+C82+C85+C90+C94</f>
        <v>75000</v>
      </c>
    </row>
    <row r="99" spans="1:3" x14ac:dyDescent="0.25">
      <c r="A99" s="29">
        <v>3000</v>
      </c>
      <c r="B99" s="30" t="s">
        <v>86</v>
      </c>
      <c r="C99" s="31"/>
    </row>
    <row r="100" spans="1:3" x14ac:dyDescent="0.25">
      <c r="A100" s="37">
        <v>3100</v>
      </c>
      <c r="B100" s="19" t="s">
        <v>87</v>
      </c>
      <c r="C100" s="31"/>
    </row>
    <row r="101" spans="1:3" x14ac:dyDescent="0.25">
      <c r="A101" s="12">
        <v>3101</v>
      </c>
      <c r="B101" s="13" t="s">
        <v>88</v>
      </c>
      <c r="C101" s="14">
        <v>500</v>
      </c>
    </row>
    <row r="102" spans="1:3" x14ac:dyDescent="0.25">
      <c r="A102" s="12">
        <v>3102</v>
      </c>
      <c r="B102" s="13" t="s">
        <v>89</v>
      </c>
      <c r="C102" s="14"/>
    </row>
    <row r="103" spans="1:3" x14ac:dyDescent="0.25">
      <c r="A103" s="12">
        <v>3103</v>
      </c>
      <c r="B103" s="13" t="s">
        <v>90</v>
      </c>
      <c r="C103" s="14">
        <v>15000</v>
      </c>
    </row>
    <row r="104" spans="1:3" x14ac:dyDescent="0.25">
      <c r="A104" s="12">
        <v>3104</v>
      </c>
      <c r="B104" s="13" t="s">
        <v>91</v>
      </c>
      <c r="C104" s="14"/>
    </row>
    <row r="105" spans="1:3" x14ac:dyDescent="0.25">
      <c r="A105" s="12">
        <v>3105</v>
      </c>
      <c r="B105" s="13" t="s">
        <v>92</v>
      </c>
      <c r="C105" s="14"/>
    </row>
    <row r="106" spans="1:3" x14ac:dyDescent="0.25">
      <c r="A106" s="12">
        <v>3106</v>
      </c>
      <c r="B106" s="13" t="s">
        <v>93</v>
      </c>
      <c r="C106" s="14"/>
    </row>
    <row r="107" spans="1:3" x14ac:dyDescent="0.25">
      <c r="A107" s="12">
        <v>3107</v>
      </c>
      <c r="B107" s="13" t="s">
        <v>94</v>
      </c>
      <c r="C107" s="14">
        <v>5000</v>
      </c>
    </row>
    <row r="108" spans="1:3" x14ac:dyDescent="0.25">
      <c r="A108" s="12">
        <v>3108</v>
      </c>
      <c r="B108" s="13" t="s">
        <v>95</v>
      </c>
      <c r="C108" s="14">
        <v>16000</v>
      </c>
    </row>
    <row r="109" spans="1:3" x14ac:dyDescent="0.25">
      <c r="A109" s="12">
        <v>3109</v>
      </c>
      <c r="B109" s="13" t="s">
        <v>96</v>
      </c>
      <c r="C109" s="14">
        <v>0</v>
      </c>
    </row>
    <row r="110" spans="1:3" x14ac:dyDescent="0.25">
      <c r="A110" s="12">
        <v>3110</v>
      </c>
      <c r="B110" s="13" t="s">
        <v>97</v>
      </c>
      <c r="C110" s="14"/>
    </row>
    <row r="111" spans="1:3" x14ac:dyDescent="0.25">
      <c r="A111" s="12">
        <v>3111</v>
      </c>
      <c r="B111" s="13" t="s">
        <v>98</v>
      </c>
      <c r="C111" s="14"/>
    </row>
    <row r="112" spans="1:3" x14ac:dyDescent="0.25">
      <c r="A112" s="15"/>
      <c r="B112" s="38" t="s">
        <v>7</v>
      </c>
      <c r="C112" s="17">
        <f>SUM(C101:C111)</f>
        <v>36500</v>
      </c>
    </row>
    <row r="113" spans="1:3" x14ac:dyDescent="0.25">
      <c r="A113" s="37">
        <v>3200</v>
      </c>
      <c r="B113" s="33" t="s">
        <v>99</v>
      </c>
      <c r="C113" s="31"/>
    </row>
    <row r="114" spans="1:3" x14ac:dyDescent="0.25">
      <c r="A114" s="12">
        <v>3201</v>
      </c>
      <c r="B114" s="13" t="s">
        <v>100</v>
      </c>
      <c r="C114" s="14"/>
    </row>
    <row r="115" spans="1:3" x14ac:dyDescent="0.25">
      <c r="A115" s="12">
        <v>3202</v>
      </c>
      <c r="B115" s="18" t="s">
        <v>101</v>
      </c>
      <c r="C115" s="14"/>
    </row>
    <row r="116" spans="1:3" x14ac:dyDescent="0.25">
      <c r="A116" s="12">
        <v>3203</v>
      </c>
      <c r="B116" s="18" t="s">
        <v>102</v>
      </c>
      <c r="C116" s="14"/>
    </row>
    <row r="117" spans="1:3" x14ac:dyDescent="0.25">
      <c r="A117" s="12">
        <v>3204</v>
      </c>
      <c r="B117" s="18" t="s">
        <v>103</v>
      </c>
      <c r="C117" s="14"/>
    </row>
    <row r="118" spans="1:3" x14ac:dyDescent="0.25">
      <c r="A118" s="12">
        <v>3205</v>
      </c>
      <c r="B118" s="18" t="s">
        <v>104</v>
      </c>
      <c r="C118" s="14"/>
    </row>
    <row r="119" spans="1:3" x14ac:dyDescent="0.25">
      <c r="A119" s="12">
        <v>3206</v>
      </c>
      <c r="B119" s="18" t="s">
        <v>105</v>
      </c>
      <c r="C119" s="14"/>
    </row>
    <row r="120" spans="1:3" x14ac:dyDescent="0.25">
      <c r="A120" s="12">
        <v>3207</v>
      </c>
      <c r="B120" s="18" t="s">
        <v>106</v>
      </c>
      <c r="C120" s="14">
        <v>0</v>
      </c>
    </row>
    <row r="121" spans="1:3" x14ac:dyDescent="0.25">
      <c r="A121" s="15"/>
      <c r="B121" s="16" t="s">
        <v>7</v>
      </c>
      <c r="C121" s="17">
        <f>SUM(C114:C120)</f>
        <v>0</v>
      </c>
    </row>
    <row r="122" spans="1:3" x14ac:dyDescent="0.25">
      <c r="A122" s="37">
        <v>3300</v>
      </c>
      <c r="B122" s="39" t="s">
        <v>107</v>
      </c>
      <c r="C122" s="31"/>
    </row>
    <row r="123" spans="1:3" x14ac:dyDescent="0.25">
      <c r="A123" s="12">
        <v>3301</v>
      </c>
      <c r="B123" s="18" t="s">
        <v>108</v>
      </c>
      <c r="C123" s="14"/>
    </row>
    <row r="124" spans="1:3" x14ac:dyDescent="0.25">
      <c r="A124" s="12">
        <v>3302</v>
      </c>
      <c r="B124" s="18" t="s">
        <v>109</v>
      </c>
      <c r="C124" s="14"/>
    </row>
    <row r="125" spans="1:3" x14ac:dyDescent="0.25">
      <c r="A125" s="12">
        <v>3303</v>
      </c>
      <c r="B125" s="18" t="s">
        <v>110</v>
      </c>
      <c r="C125" s="14"/>
    </row>
    <row r="126" spans="1:3" x14ac:dyDescent="0.25">
      <c r="A126" s="12">
        <v>3304</v>
      </c>
      <c r="B126" s="18" t="s">
        <v>111</v>
      </c>
      <c r="C126" s="14"/>
    </row>
    <row r="127" spans="1:3" x14ac:dyDescent="0.25">
      <c r="A127" s="12">
        <v>3305</v>
      </c>
      <c r="B127" s="18" t="s">
        <v>112</v>
      </c>
      <c r="C127" s="14"/>
    </row>
    <row r="128" spans="1:3" x14ac:dyDescent="0.25">
      <c r="A128" s="12">
        <v>3306</v>
      </c>
      <c r="B128" s="18" t="s">
        <v>113</v>
      </c>
      <c r="C128" s="14">
        <v>0</v>
      </c>
    </row>
    <row r="129" spans="1:3" x14ac:dyDescent="0.25">
      <c r="A129" s="15"/>
      <c r="B129" s="16" t="s">
        <v>7</v>
      </c>
      <c r="C129" s="17">
        <f>SUM(C123:C128)</f>
        <v>0</v>
      </c>
    </row>
    <row r="130" spans="1:3" ht="24" x14ac:dyDescent="0.25">
      <c r="A130" s="37">
        <v>3400</v>
      </c>
      <c r="B130" s="34" t="s">
        <v>114</v>
      </c>
      <c r="C130" s="31"/>
    </row>
    <row r="131" spans="1:3" x14ac:dyDescent="0.25">
      <c r="A131" s="12">
        <v>3401</v>
      </c>
      <c r="B131" s="18" t="s">
        <v>115</v>
      </c>
      <c r="C131" s="14"/>
    </row>
    <row r="132" spans="1:3" x14ac:dyDescent="0.25">
      <c r="A132" s="12">
        <v>3402</v>
      </c>
      <c r="B132" s="18" t="s">
        <v>116</v>
      </c>
      <c r="C132" s="14"/>
    </row>
    <row r="133" spans="1:3" x14ac:dyDescent="0.25">
      <c r="A133" s="12">
        <v>3403</v>
      </c>
      <c r="B133" s="18" t="s">
        <v>117</v>
      </c>
      <c r="C133" s="14"/>
    </row>
    <row r="134" spans="1:3" x14ac:dyDescent="0.25">
      <c r="A134" s="12">
        <v>3404</v>
      </c>
      <c r="B134" s="13" t="s">
        <v>118</v>
      </c>
      <c r="C134" s="14"/>
    </row>
    <row r="135" spans="1:3" x14ac:dyDescent="0.25">
      <c r="A135" s="12">
        <v>3405</v>
      </c>
      <c r="B135" s="18" t="s">
        <v>119</v>
      </c>
      <c r="C135" s="14"/>
    </row>
    <row r="136" spans="1:3" x14ac:dyDescent="0.25">
      <c r="A136" s="12">
        <v>3406</v>
      </c>
      <c r="B136" s="18" t="s">
        <v>120</v>
      </c>
      <c r="C136" s="14"/>
    </row>
    <row r="137" spans="1:3" x14ac:dyDescent="0.25">
      <c r="A137" s="35">
        <v>3407</v>
      </c>
      <c r="B137" s="13" t="s">
        <v>121</v>
      </c>
      <c r="C137" s="14">
        <v>4000</v>
      </c>
    </row>
    <row r="138" spans="1:3" x14ac:dyDescent="0.25">
      <c r="A138" s="12">
        <v>3408</v>
      </c>
      <c r="B138" s="13" t="s">
        <v>122</v>
      </c>
      <c r="C138" s="14"/>
    </row>
    <row r="139" spans="1:3" x14ac:dyDescent="0.25">
      <c r="A139" s="12">
        <v>3409</v>
      </c>
      <c r="B139" s="13" t="s">
        <v>123</v>
      </c>
      <c r="C139" s="14"/>
    </row>
    <row r="140" spans="1:3" x14ac:dyDescent="0.25">
      <c r="A140" s="12">
        <v>3410</v>
      </c>
      <c r="B140" s="13" t="s">
        <v>124</v>
      </c>
      <c r="C140" s="14"/>
    </row>
    <row r="141" spans="1:3" x14ac:dyDescent="0.25">
      <c r="A141" s="12">
        <v>3411</v>
      </c>
      <c r="B141" s="13" t="s">
        <v>125</v>
      </c>
      <c r="C141" s="14"/>
    </row>
    <row r="142" spans="1:3" x14ac:dyDescent="0.25">
      <c r="A142" s="12">
        <v>3412</v>
      </c>
      <c r="B142" s="18" t="s">
        <v>126</v>
      </c>
      <c r="C142" s="14"/>
    </row>
    <row r="143" spans="1:3" x14ac:dyDescent="0.25">
      <c r="A143" s="15"/>
      <c r="B143" s="16" t="s">
        <v>7</v>
      </c>
      <c r="C143" s="17">
        <f>SUM(C131:C142)</f>
        <v>4000</v>
      </c>
    </row>
    <row r="144" spans="1:3" x14ac:dyDescent="0.25">
      <c r="A144" s="37">
        <v>3500</v>
      </c>
      <c r="B144" s="19" t="s">
        <v>127</v>
      </c>
      <c r="C144" s="31"/>
    </row>
    <row r="145" spans="1:3" x14ac:dyDescent="0.25">
      <c r="A145" s="12">
        <v>3501</v>
      </c>
      <c r="B145" s="13" t="s">
        <v>128</v>
      </c>
      <c r="C145" s="14"/>
    </row>
    <row r="146" spans="1:3" x14ac:dyDescent="0.25">
      <c r="A146" s="12">
        <v>3502</v>
      </c>
      <c r="B146" s="13" t="s">
        <v>129</v>
      </c>
      <c r="C146" s="14"/>
    </row>
    <row r="147" spans="1:3" x14ac:dyDescent="0.25">
      <c r="A147" s="12">
        <v>3503</v>
      </c>
      <c r="B147" s="13" t="s">
        <v>130</v>
      </c>
      <c r="C147" s="14"/>
    </row>
    <row r="148" spans="1:3" x14ac:dyDescent="0.25">
      <c r="A148" s="12">
        <v>3504</v>
      </c>
      <c r="B148" s="13" t="s">
        <v>131</v>
      </c>
      <c r="C148" s="14"/>
    </row>
    <row r="149" spans="1:3" ht="24" x14ac:dyDescent="0.25">
      <c r="A149" s="12">
        <v>3505</v>
      </c>
      <c r="B149" s="13" t="s">
        <v>132</v>
      </c>
      <c r="C149" s="14"/>
    </row>
    <row r="150" spans="1:3" x14ac:dyDescent="0.25">
      <c r="A150" s="12">
        <v>3505</v>
      </c>
      <c r="B150" s="13" t="s">
        <v>133</v>
      </c>
      <c r="C150" s="14">
        <v>13000</v>
      </c>
    </row>
    <row r="151" spans="1:3" x14ac:dyDescent="0.25">
      <c r="A151" s="12">
        <v>3506</v>
      </c>
      <c r="B151" s="18" t="s">
        <v>134</v>
      </c>
      <c r="C151" s="14"/>
    </row>
    <row r="152" spans="1:3" x14ac:dyDescent="0.25">
      <c r="A152" s="15"/>
      <c r="B152" s="16" t="s">
        <v>7</v>
      </c>
      <c r="C152" s="17">
        <f>SUM(C145:C151)</f>
        <v>13000</v>
      </c>
    </row>
    <row r="153" spans="1:3" x14ac:dyDescent="0.25">
      <c r="A153" s="37">
        <v>3600</v>
      </c>
      <c r="B153" s="23" t="s">
        <v>135</v>
      </c>
      <c r="C153" s="31"/>
    </row>
    <row r="154" spans="1:3" x14ac:dyDescent="0.25">
      <c r="A154" s="12">
        <v>3601</v>
      </c>
      <c r="B154" s="18" t="s">
        <v>136</v>
      </c>
      <c r="C154" s="14"/>
    </row>
    <row r="155" spans="1:3" ht="24" x14ac:dyDescent="0.25">
      <c r="A155" s="35">
        <v>3602</v>
      </c>
      <c r="B155" s="13" t="s">
        <v>137</v>
      </c>
      <c r="C155" s="14"/>
    </row>
    <row r="156" spans="1:3" ht="24" x14ac:dyDescent="0.25">
      <c r="A156" s="12">
        <v>3603</v>
      </c>
      <c r="B156" s="18" t="s">
        <v>138</v>
      </c>
      <c r="C156" s="14"/>
    </row>
    <row r="157" spans="1:3" x14ac:dyDescent="0.25">
      <c r="A157" s="12">
        <v>3604</v>
      </c>
      <c r="B157" s="18" t="s">
        <v>139</v>
      </c>
      <c r="C157" s="14">
        <v>1000</v>
      </c>
    </row>
    <row r="158" spans="1:3" x14ac:dyDescent="0.25">
      <c r="A158" s="15"/>
      <c r="B158" s="16" t="s">
        <v>7</v>
      </c>
      <c r="C158" s="17">
        <f>SUM(C154:C157)</f>
        <v>1000</v>
      </c>
    </row>
    <row r="159" spans="1:3" x14ac:dyDescent="0.25">
      <c r="A159" s="37">
        <v>3700</v>
      </c>
      <c r="B159" s="33" t="s">
        <v>140</v>
      </c>
      <c r="C159" s="31"/>
    </row>
    <row r="160" spans="1:3" x14ac:dyDescent="0.25">
      <c r="A160" s="12">
        <v>3701</v>
      </c>
      <c r="B160" s="18" t="s">
        <v>141</v>
      </c>
      <c r="C160" s="14"/>
    </row>
    <row r="161" spans="1:3" x14ac:dyDescent="0.25">
      <c r="A161" s="35">
        <v>3702</v>
      </c>
      <c r="B161" s="13" t="s">
        <v>142</v>
      </c>
      <c r="C161" s="14">
        <v>0</v>
      </c>
    </row>
    <row r="162" spans="1:3" x14ac:dyDescent="0.25">
      <c r="A162" s="12">
        <v>3703</v>
      </c>
      <c r="B162" s="18" t="s">
        <v>143</v>
      </c>
      <c r="C162" s="14">
        <v>3500</v>
      </c>
    </row>
    <row r="163" spans="1:3" x14ac:dyDescent="0.25">
      <c r="A163" s="15"/>
      <c r="B163" s="16" t="s">
        <v>7</v>
      </c>
      <c r="C163" s="17">
        <f>SUM(C160:C162)</f>
        <v>3500</v>
      </c>
    </row>
    <row r="164" spans="1:3" x14ac:dyDescent="0.25">
      <c r="A164" s="37">
        <v>3800</v>
      </c>
      <c r="B164" s="33" t="s">
        <v>144</v>
      </c>
      <c r="C164" s="31"/>
    </row>
    <row r="165" spans="1:3" x14ac:dyDescent="0.25">
      <c r="A165" s="12">
        <v>3801</v>
      </c>
      <c r="B165" s="18" t="s">
        <v>145</v>
      </c>
      <c r="C165" s="14">
        <v>77036</v>
      </c>
    </row>
    <row r="166" spans="1:3" x14ac:dyDescent="0.25">
      <c r="A166" s="15"/>
      <c r="B166" s="38" t="s">
        <v>7</v>
      </c>
      <c r="C166" s="17">
        <f>SUM(C165:C165)</f>
        <v>77036</v>
      </c>
    </row>
    <row r="167" spans="1:3" x14ac:dyDescent="0.25">
      <c r="A167" s="15"/>
      <c r="B167" s="16" t="s">
        <v>146</v>
      </c>
      <c r="C167" s="36">
        <f>C112+C121+C129+C143+C152+C158+C163+C166</f>
        <v>135036</v>
      </c>
    </row>
    <row r="168" spans="1:3" x14ac:dyDescent="0.25">
      <c r="A168" s="40">
        <v>4000</v>
      </c>
      <c r="B168" s="41" t="s">
        <v>147</v>
      </c>
      <c r="C168" s="31"/>
    </row>
    <row r="169" spans="1:3" x14ac:dyDescent="0.25">
      <c r="A169" s="37">
        <v>4100</v>
      </c>
      <c r="B169" s="33" t="s">
        <v>148</v>
      </c>
      <c r="C169" s="31"/>
    </row>
    <row r="170" spans="1:3" x14ac:dyDescent="0.25">
      <c r="A170" s="42">
        <v>4101</v>
      </c>
      <c r="B170" s="18" t="s">
        <v>149</v>
      </c>
      <c r="C170" s="14"/>
    </row>
    <row r="171" spans="1:3" x14ac:dyDescent="0.25">
      <c r="A171" s="42">
        <v>4102</v>
      </c>
      <c r="B171" s="18" t="s">
        <v>150</v>
      </c>
      <c r="C171" s="14"/>
    </row>
    <row r="172" spans="1:3" x14ac:dyDescent="0.25">
      <c r="A172" s="42">
        <v>4103</v>
      </c>
      <c r="B172" s="18" t="s">
        <v>151</v>
      </c>
      <c r="C172" s="14"/>
    </row>
    <row r="173" spans="1:3" x14ac:dyDescent="0.25">
      <c r="A173" s="15"/>
      <c r="B173" s="16" t="s">
        <v>7</v>
      </c>
      <c r="C173" s="14">
        <f>SUM(C172)</f>
        <v>0</v>
      </c>
    </row>
    <row r="174" spans="1:3" x14ac:dyDescent="0.25">
      <c r="A174" s="15"/>
      <c r="B174" s="16" t="s">
        <v>152</v>
      </c>
      <c r="C174" s="36">
        <f>+C173</f>
        <v>0</v>
      </c>
    </row>
    <row r="175" spans="1:3" x14ac:dyDescent="0.25">
      <c r="A175" s="40">
        <v>5000</v>
      </c>
      <c r="B175" s="41" t="s">
        <v>153</v>
      </c>
      <c r="C175" s="31"/>
    </row>
    <row r="176" spans="1:3" x14ac:dyDescent="0.25">
      <c r="A176" s="10">
        <v>5100</v>
      </c>
      <c r="B176" s="33" t="s">
        <v>154</v>
      </c>
      <c r="C176" s="31"/>
    </row>
    <row r="177" spans="1:5" x14ac:dyDescent="0.25">
      <c r="A177" s="12">
        <v>5101</v>
      </c>
      <c r="B177" s="13" t="s">
        <v>155</v>
      </c>
      <c r="C177" s="43"/>
    </row>
    <row r="178" spans="1:5" x14ac:dyDescent="0.25">
      <c r="A178" s="12">
        <v>5103</v>
      </c>
      <c r="B178" s="13" t="s">
        <v>156</v>
      </c>
      <c r="C178" s="44"/>
    </row>
    <row r="179" spans="1:5" hidden="1" x14ac:dyDescent="0.25">
      <c r="A179" s="42">
        <v>5108</v>
      </c>
      <c r="B179" s="18" t="s">
        <v>157</v>
      </c>
      <c r="C179" s="14"/>
    </row>
    <row r="180" spans="1:5" x14ac:dyDescent="0.25">
      <c r="A180" s="15"/>
      <c r="B180" s="38" t="s">
        <v>7</v>
      </c>
      <c r="C180" s="45">
        <f>SUM(C177:C179)</f>
        <v>0</v>
      </c>
    </row>
    <row r="181" spans="1:5" x14ac:dyDescent="0.25">
      <c r="A181" s="15"/>
      <c r="B181" s="16" t="s">
        <v>158</v>
      </c>
      <c r="C181" s="46">
        <f>+C180</f>
        <v>0</v>
      </c>
    </row>
    <row r="182" spans="1:5" ht="15.75" x14ac:dyDescent="0.25">
      <c r="A182" s="47"/>
      <c r="B182" s="48" t="s">
        <v>159</v>
      </c>
      <c r="C182" s="49">
        <f>+C181+C174+C167+C98+C40</f>
        <v>1081600.39432</v>
      </c>
      <c r="E182" s="50"/>
    </row>
    <row r="183" spans="1:5" ht="12.75" x14ac:dyDescent="0.2">
      <c r="B183" s="51"/>
      <c r="C183" s="51"/>
    </row>
    <row r="184" spans="1:5" ht="12.75" x14ac:dyDescent="0.2">
      <c r="B184" s="51" t="s">
        <v>160</v>
      </c>
      <c r="C184" s="51"/>
    </row>
    <row r="185" spans="1:5" x14ac:dyDescent="0.25">
      <c r="B185" s="52"/>
      <c r="C185" s="52"/>
    </row>
  </sheetData>
  <mergeCells count="3">
    <mergeCell ref="B183:C183"/>
    <mergeCell ref="B184:C184"/>
    <mergeCell ref="B185:C1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Instituto Juventud</cp:lastModifiedBy>
  <cp:lastPrinted>2021-10-29T15:53:26Z</cp:lastPrinted>
  <dcterms:created xsi:type="dcterms:W3CDTF">2021-10-29T15:49:14Z</dcterms:created>
  <dcterms:modified xsi:type="dcterms:W3CDTF">2021-10-29T16:07:53Z</dcterms:modified>
</cp:coreProperties>
</file>