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415" windowWidth="24045" windowHeight="474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P6" i="1"/>
  <c r="P4" i="1"/>
  <c r="P9" i="1"/>
  <c r="R9" i="1"/>
  <c r="P8" i="1"/>
  <c r="R8" i="1"/>
  <c r="P7" i="1"/>
  <c r="R7" i="1"/>
  <c r="R6" i="1"/>
  <c r="J5" i="1"/>
  <c r="S5" i="1"/>
  <c r="J4" i="1"/>
  <c r="L4" i="1"/>
  <c r="N4" i="1"/>
  <c r="R4" i="1"/>
  <c r="S4" i="1"/>
  <c r="L5" i="1"/>
  <c r="T4" i="1"/>
  <c r="U4" i="1"/>
  <c r="N5" i="1"/>
  <c r="P5" i="1"/>
  <c r="R5" i="1"/>
  <c r="T5" i="1"/>
  <c r="U5" i="1"/>
</calcChain>
</file>

<file path=xl/sharedStrings.xml><?xml version="1.0" encoding="utf-8"?>
<sst xmlns="http://schemas.openxmlformats.org/spreadsheetml/2006/main" count="122" uniqueCount="68">
  <si>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</si>
  <si>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</si>
  <si>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</si>
  <si>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</si>
  <si>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</si>
  <si>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</si>
  <si>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</si>
  <si>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</si>
  <si>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</si>
  <si>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</si>
  <si>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</si>
  <si>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</si>
  <si>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</si>
  <si>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</si>
  <si>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</si>
  <si>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</si>
  <si>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</si>
  <si>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</si>
  <si>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</si>
  <si>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</si>
  <si>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</si>
  <si>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</si>
  <si>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</si>
  <si>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</si>
  <si>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</si>
  <si>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Encargada del Área de Programas Estrategicos</t>
  </si>
  <si>
    <t xml:space="preserve">Encargado del Área Administrativa </t>
  </si>
  <si>
    <t>Encargada de los Prestadores de Servicio Social</t>
  </si>
  <si>
    <t>Antonio</t>
  </si>
  <si>
    <t>Covarrubias</t>
  </si>
  <si>
    <t>Ramos</t>
  </si>
  <si>
    <t>Sahara Cristina</t>
  </si>
  <si>
    <t>Villa</t>
  </si>
  <si>
    <t>Gómez</t>
  </si>
  <si>
    <t>Evelyn Noemy</t>
  </si>
  <si>
    <t>Barrera</t>
  </si>
  <si>
    <t>González</t>
  </si>
  <si>
    <t>Encargado de Proyectos</t>
  </si>
  <si>
    <t xml:space="preserve">Antonio </t>
  </si>
  <si>
    <t>Romero</t>
  </si>
  <si>
    <t>Hernández</t>
  </si>
  <si>
    <t>Mensual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</si>
  <si>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</si>
  <si>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</si>
  <si>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</si>
  <si>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</si>
  <si>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</si>
  <si>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</si>
  <si>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</si>
  <si>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</si>
  <si>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</si>
  <si>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</si>
  <si>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</si>
  <si>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</si>
  <si>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</si>
  <si>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</si>
  <si>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</si>
  <si>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</si>
  <si>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</si>
  <si>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Tlaquepaque</t>
  </si>
  <si>
    <t>Responsable de Redes y Comunicación Social</t>
  </si>
  <si>
    <t>Luis Valentín</t>
  </si>
  <si>
    <t>García</t>
  </si>
  <si>
    <t>Núñez</t>
  </si>
  <si>
    <t>Encargada de la Contabilidad</t>
  </si>
  <si>
    <t>Gabriela Imelda</t>
  </si>
  <si>
    <t>Ceballos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</si>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</sst>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zoomScale="80" zoomScaleNormal="80" workbookViewId="0">
      <pane xSplit="8" ySplit="3" topLeftCell="M4" activePane="bottomRight" state="frozen"/>
      <selection pane="topRight" activeCell="J1" sqref="J1"/>
      <selection pane="bottomLeft" activeCell="A4" sqref="A4"/>
      <selection pane="bottomRight" activeCell="D8" sqref="D8"/>
    </sheetView>
  </sheetViews>
  <sheetFormatPr baseColWidth="10" defaultRowHeight="15" x14ac:dyDescent="0.25"/>
  <cols>
    <col min="1" max="1" width="28.7109375" style="21" customWidth="1"/>
    <col min="2" max="3" width="17.140625" style="21" bestFit="1" customWidth="1"/>
    <col min="4" max="4" width="16.5703125" style="21" bestFit="1" customWidth="1"/>
    <col min="5" max="5" width="13.7109375" style="21" bestFit="1" customWidth="1"/>
    <col min="6" max="6" width="13.140625" style="21" customWidth="1"/>
    <col min="7" max="7" width="13" style="21" bestFit="1" customWidth="1"/>
    <col min="8" max="8" width="11.42578125" style="21"/>
    <col min="9" max="9" width="13.85546875" style="21" bestFit="1" customWidth="1"/>
    <col min="10" max="10" width="14.140625" style="21" bestFit="1" customWidth="1"/>
    <col min="11" max="11" width="13.28515625" style="21" customWidth="1"/>
    <col min="12" max="22" width="14.140625" style="21" customWidth="1"/>
    <col min="23" max="23" width="13.7109375" style="21" bestFit="1" customWidth="1"/>
    <col min="24" max="24" width="12" style="21" bestFit="1" customWidth="1"/>
    <col min="25" max="25" width="17" style="21" bestFit="1" customWidth="1"/>
    <col min="26" max="26" width="17" style="21" customWidth="1"/>
    <col min="27" max="27" width="12.5703125" style="21" customWidth="1"/>
    <col min="28" max="16384" width="11.42578125" style="21"/>
  </cols>
  <sheetData>
    <row r="1" spans="1:27" ht="29.25" customHeight="1" x14ac:dyDescent="0.25">
      <c r="A1" s="26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</row>
    <row r="2" spans="1:27" s="22" customFormat="1" x14ac:dyDescent="0.25">
      <c r="A2" s="29" t="s">
        <v>10</v>
      </c>
      <c r="B2" s="29" t="s">
        <v>5</v>
      </c>
      <c r="C2" s="29" t="s">
        <v>0</v>
      </c>
      <c r="D2" s="29" t="s">
        <v>6</v>
      </c>
      <c r="E2" s="29" t="s">
        <v>7</v>
      </c>
      <c r="F2" s="29"/>
      <c r="G2" s="29"/>
      <c r="H2" s="29" t="s">
        <v>8</v>
      </c>
      <c r="I2" s="23" t="s">
        <v>53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30" t="s">
        <v>9</v>
      </c>
      <c r="X2" s="30" t="s">
        <v>4</v>
      </c>
      <c r="Y2" s="23" t="s">
        <v>55</v>
      </c>
      <c r="Z2" s="24"/>
      <c r="AA2" s="25"/>
    </row>
    <row r="3" spans="1:27" s="22" customFormat="1" ht="45" x14ac:dyDescent="0.25">
      <c r="A3" s="29"/>
      <c r="B3" s="29"/>
      <c r="C3" s="29"/>
      <c r="D3" s="29"/>
      <c r="E3" s="9" t="s">
        <v>1</v>
      </c>
      <c r="F3" s="9" t="s">
        <v>2</v>
      </c>
      <c r="G3" s="9" t="s">
        <v>3</v>
      </c>
      <c r="H3" s="29"/>
      <c r="I3" s="12" t="s">
        <v>42</v>
      </c>
      <c r="J3" s="12" t="s">
        <v>43</v>
      </c>
      <c r="K3" s="12" t="s">
        <v>54</v>
      </c>
      <c r="L3" s="12" t="s">
        <v>52</v>
      </c>
      <c r="M3" s="12" t="s">
        <v>44</v>
      </c>
      <c r="N3" s="12" t="s">
        <v>45</v>
      </c>
      <c r="O3" s="12" t="s">
        <v>46</v>
      </c>
      <c r="P3" s="12" t="s">
        <v>47</v>
      </c>
      <c r="Q3" s="12" t="s">
        <v>48</v>
      </c>
      <c r="R3" s="12" t="s">
        <v>49</v>
      </c>
      <c r="S3" s="12" t="s">
        <v>50</v>
      </c>
      <c r="T3" s="12" t="s">
        <v>51</v>
      </c>
      <c r="U3" s="12" t="s">
        <v>52</v>
      </c>
      <c r="V3" s="10" t="s">
        <v>4</v>
      </c>
      <c r="W3" s="31"/>
      <c r="X3" s="31"/>
      <c r="Y3" s="9" t="s">
        <v>57</v>
      </c>
      <c r="Z3" s="9" t="s">
        <v>56</v>
      </c>
      <c r="AA3" s="9" t="s">
        <v>4</v>
      </c>
    </row>
    <row r="4" spans="1:27" ht="75" x14ac:dyDescent="0.25">
      <c r="A4" s="1" t="s">
        <v>19</v>
      </c>
      <c r="B4" s="1" t="s">
        <v>23</v>
      </c>
      <c r="C4" s="33" t="s">
        <v>59</v>
      </c>
      <c r="D4" s="1" t="s">
        <v>20</v>
      </c>
      <c r="E4" s="1" t="s">
        <v>28</v>
      </c>
      <c r="F4" s="1" t="s">
        <v>29</v>
      </c>
      <c r="G4" s="1" t="s">
        <v>30</v>
      </c>
      <c r="H4" s="1" t="s">
        <v>13</v>
      </c>
      <c r="I4" s="13">
        <v>916.2</v>
      </c>
      <c r="J4" s="14">
        <f>+I4*15</f>
        <v>13743</v>
      </c>
      <c r="K4" s="14">
        <v>0</v>
      </c>
      <c r="L4" s="14">
        <f>J4+K4</f>
        <v>13743</v>
      </c>
      <c r="M4" s="15">
        <v>13316.71</v>
      </c>
      <c r="N4" s="16">
        <f>L4-M4</f>
        <v>426.29000000000087</v>
      </c>
      <c r="O4" s="17">
        <v>0.23519999999999999</v>
      </c>
      <c r="P4" s="14">
        <f>+N4*O4</f>
        <v>100.2634080000002</v>
      </c>
      <c r="Q4" s="13">
        <v>2133.3000000000002</v>
      </c>
      <c r="R4" s="13">
        <f>+P4+Q4</f>
        <v>2233.5634080000004</v>
      </c>
      <c r="S4" s="14">
        <f>+J4*11.5%</f>
        <v>1580.4450000000002</v>
      </c>
      <c r="T4" s="15">
        <f>+S4+R4</f>
        <v>3814.0084080000006</v>
      </c>
      <c r="U4" s="14">
        <f>+J4-T4</f>
        <v>9928.9915919999985</v>
      </c>
      <c r="V4" s="11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60" x14ac:dyDescent="0.25">
      <c r="A5" s="5" t="s">
        <v>12</v>
      </c>
      <c r="B5" s="6" t="s">
        <v>22</v>
      </c>
      <c r="C5" s="32" t="s">
        <v>26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3">
        <v>514.52</v>
      </c>
      <c r="J5" s="14">
        <f>+I5*15</f>
        <v>7717.7999999999993</v>
      </c>
      <c r="K5" s="14">
        <v>257.26</v>
      </c>
      <c r="L5" s="14">
        <f>J5+K5</f>
        <v>7975.0599999999995</v>
      </c>
      <c r="M5" s="15">
        <v>6602.71</v>
      </c>
      <c r="N5" s="16">
        <f>L5-M5</f>
        <v>1372.3499999999995</v>
      </c>
      <c r="O5" s="17">
        <v>0.21360000000000001</v>
      </c>
      <c r="P5" s="14">
        <f t="shared" ref="P5:P6" si="0">+N5*O5</f>
        <v>293.13395999999989</v>
      </c>
      <c r="Q5" s="13">
        <v>699.3</v>
      </c>
      <c r="R5" s="13">
        <f>+P5+Q5</f>
        <v>992.43395999999984</v>
      </c>
      <c r="S5" s="14">
        <f>+J5*11.5%</f>
        <v>887.54699999999991</v>
      </c>
      <c r="T5" s="15">
        <f>+S5+R5</f>
        <v>1879.9809599999999</v>
      </c>
      <c r="U5" s="14">
        <f>L5-T5</f>
        <v>6095.0790399999996</v>
      </c>
      <c r="V5" s="11" t="s">
        <v>15</v>
      </c>
      <c r="W5" s="6" t="s">
        <v>21</v>
      </c>
      <c r="X5" s="6" t="s">
        <v>21</v>
      </c>
      <c r="Y5" s="8" t="s">
        <v>21</v>
      </c>
      <c r="Z5" s="8">
        <v>0</v>
      </c>
      <c r="AA5" s="5" t="s">
        <v>21</v>
      </c>
    </row>
    <row r="6" spans="1:27" ht="107.25" customHeight="1" x14ac:dyDescent="0.25">
      <c r="A6" s="2" t="s">
        <v>14</v>
      </c>
      <c r="B6" s="2" t="s">
        <v>24</v>
      </c>
      <c r="C6" s="32" t="s">
        <v>25</v>
      </c>
      <c r="D6" s="1" t="s">
        <v>20</v>
      </c>
      <c r="E6" s="2" t="s">
        <v>31</v>
      </c>
      <c r="F6" s="2" t="s">
        <v>32</v>
      </c>
      <c r="G6" s="2" t="s">
        <v>33</v>
      </c>
      <c r="H6" s="1" t="s">
        <v>11</v>
      </c>
      <c r="I6" s="13">
        <v>224.18</v>
      </c>
      <c r="J6" s="18">
        <v>6725.55</v>
      </c>
      <c r="K6" s="14">
        <v>0</v>
      </c>
      <c r="L6" s="18">
        <v>6725.55</v>
      </c>
      <c r="M6" s="18">
        <v>6602.71</v>
      </c>
      <c r="N6" s="19">
        <v>122.84</v>
      </c>
      <c r="O6" s="20">
        <v>0.2137</v>
      </c>
      <c r="P6" s="18">
        <f t="shared" si="0"/>
        <v>26.250908000000003</v>
      </c>
      <c r="Q6" s="18">
        <v>699.3</v>
      </c>
      <c r="R6" s="18">
        <f t="shared" ref="R6" si="1">+P6+Q6</f>
        <v>725.55090799999994</v>
      </c>
      <c r="S6" s="14">
        <v>0</v>
      </c>
      <c r="T6" s="14">
        <v>0</v>
      </c>
      <c r="U6" s="3">
        <v>6000</v>
      </c>
      <c r="V6" s="3" t="s">
        <v>41</v>
      </c>
      <c r="W6" s="2" t="s">
        <v>21</v>
      </c>
      <c r="X6" s="2" t="s">
        <v>21</v>
      </c>
      <c r="Y6" s="3" t="s">
        <v>21</v>
      </c>
      <c r="Z6" s="3">
        <v>0</v>
      </c>
      <c r="AA6" s="5" t="s">
        <v>21</v>
      </c>
    </row>
    <row r="7" spans="1:27" ht="60" x14ac:dyDescent="0.25">
      <c r="A7" s="2" t="s">
        <v>14</v>
      </c>
      <c r="B7" s="2" t="s">
        <v>24</v>
      </c>
      <c r="C7" s="32" t="s">
        <v>27</v>
      </c>
      <c r="D7" s="1" t="s">
        <v>20</v>
      </c>
      <c r="E7" s="2" t="s">
        <v>34</v>
      </c>
      <c r="F7" s="2" t="s">
        <v>35</v>
      </c>
      <c r="G7" s="2" t="s">
        <v>36</v>
      </c>
      <c r="H7" s="2" t="s">
        <v>11</v>
      </c>
      <c r="I7" s="13">
        <v>224.18</v>
      </c>
      <c r="J7" s="18">
        <v>6725.55</v>
      </c>
      <c r="K7" s="14">
        <v>0</v>
      </c>
      <c r="L7" s="18">
        <v>6725.55</v>
      </c>
      <c r="M7" s="18">
        <v>6602.71</v>
      </c>
      <c r="N7" s="19">
        <v>122.84</v>
      </c>
      <c r="O7" s="20">
        <v>0.2137</v>
      </c>
      <c r="P7" s="18">
        <f t="shared" ref="P7:P8" si="2">+N7*O7</f>
        <v>26.250908000000003</v>
      </c>
      <c r="Q7" s="18">
        <v>699.3</v>
      </c>
      <c r="R7" s="18">
        <f t="shared" ref="R7:R8" si="3">+P7+Q7</f>
        <v>725.55090799999994</v>
      </c>
      <c r="S7" s="14">
        <v>0</v>
      </c>
      <c r="T7" s="14">
        <v>0</v>
      </c>
      <c r="U7" s="3">
        <v>6000</v>
      </c>
      <c r="V7" s="3" t="s">
        <v>41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ht="60" x14ac:dyDescent="0.25">
      <c r="A8" s="2" t="s">
        <v>14</v>
      </c>
      <c r="B8" s="2" t="s">
        <v>24</v>
      </c>
      <c r="C8" s="32" t="s">
        <v>60</v>
      </c>
      <c r="D8" s="1" t="s">
        <v>20</v>
      </c>
      <c r="E8" s="2" t="s">
        <v>61</v>
      </c>
      <c r="F8" s="2" t="s">
        <v>62</v>
      </c>
      <c r="G8" s="2" t="s">
        <v>63</v>
      </c>
      <c r="H8" s="2" t="s">
        <v>13</v>
      </c>
      <c r="I8" s="13">
        <v>224.18</v>
      </c>
      <c r="J8" s="18">
        <v>6725.55</v>
      </c>
      <c r="K8" s="14">
        <v>0</v>
      </c>
      <c r="L8" s="18">
        <v>6725.55</v>
      </c>
      <c r="M8" s="18">
        <v>6602.71</v>
      </c>
      <c r="N8" s="19">
        <v>122.84</v>
      </c>
      <c r="O8" s="20">
        <v>0.2137</v>
      </c>
      <c r="P8" s="18">
        <f t="shared" si="2"/>
        <v>26.250908000000003</v>
      </c>
      <c r="Q8" s="18">
        <v>699.3</v>
      </c>
      <c r="R8" s="18">
        <f t="shared" si="3"/>
        <v>725.55090799999994</v>
      </c>
      <c r="S8" s="14">
        <v>0</v>
      </c>
      <c r="T8" s="14">
        <v>0</v>
      </c>
      <c r="U8" s="3">
        <v>6000</v>
      </c>
      <c r="V8" s="3" t="s">
        <v>41</v>
      </c>
      <c r="W8" s="2" t="s">
        <v>21</v>
      </c>
      <c r="X8" s="2" t="s">
        <v>21</v>
      </c>
      <c r="Y8" s="2" t="s">
        <v>21</v>
      </c>
      <c r="Z8" s="3">
        <v>0</v>
      </c>
      <c r="AA8" s="2" t="s">
        <v>21</v>
      </c>
    </row>
    <row r="9" spans="1:27" ht="60" x14ac:dyDescent="0.25">
      <c r="A9" s="2" t="s">
        <v>14</v>
      </c>
      <c r="B9" s="2" t="s">
        <v>24</v>
      </c>
      <c r="C9" s="32" t="s">
        <v>37</v>
      </c>
      <c r="D9" s="1" t="s">
        <v>20</v>
      </c>
      <c r="E9" s="2" t="s">
        <v>38</v>
      </c>
      <c r="F9" s="2" t="s">
        <v>39</v>
      </c>
      <c r="G9" s="2" t="s">
        <v>40</v>
      </c>
      <c r="H9" s="2" t="s">
        <v>13</v>
      </c>
      <c r="I9" s="13">
        <v>224.18</v>
      </c>
      <c r="J9" s="18">
        <v>6725.55</v>
      </c>
      <c r="K9" s="14">
        <v>0</v>
      </c>
      <c r="L9" s="18">
        <v>6725.55</v>
      </c>
      <c r="M9" s="18">
        <v>6602.71</v>
      </c>
      <c r="N9" s="19">
        <v>122.84</v>
      </c>
      <c r="O9" s="20">
        <v>0.2137</v>
      </c>
      <c r="P9" s="18">
        <f t="shared" ref="P9" si="4">+N9*O9</f>
        <v>26.250908000000003</v>
      </c>
      <c r="Q9" s="18">
        <v>699.3</v>
      </c>
      <c r="R9" s="18">
        <f t="shared" ref="R9:R10" si="5">+P9+Q9</f>
        <v>725.55090799999994</v>
      </c>
      <c r="S9" s="14">
        <v>0</v>
      </c>
      <c r="T9" s="14">
        <v>0</v>
      </c>
      <c r="U9" s="3">
        <v>6000</v>
      </c>
      <c r="V9" s="3" t="s">
        <v>41</v>
      </c>
      <c r="W9" s="2" t="s">
        <v>21</v>
      </c>
      <c r="X9" s="2" t="s">
        <v>21</v>
      </c>
      <c r="Y9" s="2" t="s">
        <v>21</v>
      </c>
      <c r="Z9" s="3">
        <v>0</v>
      </c>
      <c r="AA9" s="2" t="s">
        <v>21</v>
      </c>
    </row>
    <row r="10" spans="1:27" s="35" customFormat="1" ht="60" x14ac:dyDescent="0.25">
      <c r="A10" s="32" t="s">
        <v>14</v>
      </c>
      <c r="B10" s="32" t="s">
        <v>24</v>
      </c>
      <c r="C10" s="32" t="s">
        <v>64</v>
      </c>
      <c r="D10" s="33" t="s">
        <v>20</v>
      </c>
      <c r="E10" s="32" t="s">
        <v>65</v>
      </c>
      <c r="F10" s="32" t="s">
        <v>66</v>
      </c>
      <c r="G10" s="32" t="s">
        <v>67</v>
      </c>
      <c r="H10" s="32" t="s">
        <v>11</v>
      </c>
      <c r="I10" s="13">
        <v>144.56</v>
      </c>
      <c r="J10" s="14">
        <v>4242.66</v>
      </c>
      <c r="K10" s="14">
        <v>0</v>
      </c>
      <c r="L10" s="14">
        <v>4242.66</v>
      </c>
      <c r="M10" s="14">
        <v>2699.41</v>
      </c>
      <c r="N10" s="16">
        <v>1637.46</v>
      </c>
      <c r="O10" s="17">
        <v>0.1089</v>
      </c>
      <c r="P10" s="14">
        <v>178.32</v>
      </c>
      <c r="Q10" s="14">
        <v>158.55000000000001</v>
      </c>
      <c r="R10" s="14">
        <f t="shared" si="5"/>
        <v>336.87</v>
      </c>
      <c r="S10" s="14">
        <v>0</v>
      </c>
      <c r="T10" s="14">
        <v>0</v>
      </c>
      <c r="U10" s="34">
        <v>4000</v>
      </c>
      <c r="V10" s="34" t="s">
        <v>41</v>
      </c>
      <c r="W10" s="32" t="s">
        <v>21</v>
      </c>
      <c r="X10" s="32" t="s">
        <v>21</v>
      </c>
      <c r="Y10" s="32" t="s">
        <v>21</v>
      </c>
      <c r="Z10" s="34">
        <v>0</v>
      </c>
      <c r="AA10" s="3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2022-07-28T16:08:39Z</dcterms:modified>
</cp:coreProperties>
</file>