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Hoja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2" i="1" l="1"/>
  <c r="C141" i="1"/>
  <c r="C131" i="1"/>
  <c r="C134" i="1"/>
  <c r="C122" i="1"/>
  <c r="C102" i="1"/>
  <c r="C95" i="1"/>
  <c r="C135" i="1"/>
  <c r="C83" i="1"/>
  <c r="C73" i="1"/>
  <c r="C67" i="1"/>
  <c r="C58" i="1"/>
  <c r="C50" i="1"/>
  <c r="C44" i="1"/>
  <c r="C84" i="1"/>
  <c r="C31" i="1"/>
  <c r="C30" i="1"/>
  <c r="C27" i="1"/>
  <c r="C23" i="1"/>
  <c r="C22" i="1"/>
  <c r="C20" i="1"/>
  <c r="C18" i="1"/>
  <c r="C24" i="1"/>
  <c r="C13" i="1"/>
  <c r="C12" i="1"/>
  <c r="C8" i="1"/>
  <c r="C9" i="1"/>
  <c r="C32" i="1"/>
  <c r="C143" i="1"/>
</calcChain>
</file>

<file path=xl/sharedStrings.xml><?xml version="1.0" encoding="utf-8"?>
<sst xmlns="http://schemas.openxmlformats.org/spreadsheetml/2006/main" count="154" uniqueCount="123">
  <si>
    <t>INSTITUTO MUNICIPAL DE LA JUVENTUD EN TLAQUEPAQUE</t>
  </si>
  <si>
    <t>PRESUPUESTO 2022</t>
  </si>
  <si>
    <t>ANEXO 1</t>
  </si>
  <si>
    <t>Capítulo</t>
  </si>
  <si>
    <t>Nombre de la Cuenta</t>
  </si>
  <si>
    <t>Cantidad</t>
  </si>
  <si>
    <t>SERVICIOS PERSONALES</t>
  </si>
  <si>
    <t>REMUNERACIONES AL PERSONAL DE CARÁCTER PERMANENTE</t>
  </si>
  <si>
    <t>SUELDO BASE AL PERSONAL PERMANENTE</t>
  </si>
  <si>
    <t>Sueldo base al personal permanente</t>
  </si>
  <si>
    <t>SUMA</t>
  </si>
  <si>
    <t>REMUNERACIONES AL PERSONAL DE CARÁCTER TRANSITORIO</t>
  </si>
  <si>
    <t>HONORARIOS ASIMILABLES A SALARIOS</t>
  </si>
  <si>
    <t>Honorarios asimilables a salarios</t>
  </si>
  <si>
    <t>REMUNERACIONES ADICIONALES Y ESPECIALES</t>
  </si>
  <si>
    <t>PRIMAS POR AÑOS DE SERVICIOS EFECTIVAMENTE PRESTADOS</t>
  </si>
  <si>
    <t>Prima de antigüedad (quinquenio)</t>
  </si>
  <si>
    <t>PRIMA VACACIONAL, DOMINICAL Y GRATIFICACIÓN DE FIN DE AÑO</t>
  </si>
  <si>
    <t>Prima vacacional y dominical</t>
  </si>
  <si>
    <t>COMPENSACIONES</t>
  </si>
  <si>
    <t>AGUINALDO</t>
  </si>
  <si>
    <t>Gratificación despensa anual</t>
  </si>
  <si>
    <t>AYUDA UTILES ESCOLARES</t>
  </si>
  <si>
    <t>Gratificación dia del servidor Público</t>
  </si>
  <si>
    <t xml:space="preserve">SEGURIDAD SOCIAL </t>
  </si>
  <si>
    <t>APORTACIONES DE SEGURIDAD SOCIAL</t>
  </si>
  <si>
    <t>Aportaciones de seguridad Social</t>
  </si>
  <si>
    <t>Cuotas al IMSS</t>
  </si>
  <si>
    <t>APORTACIONES A FONDO DE VIVIENDA</t>
  </si>
  <si>
    <t>Aportaciones a fondo de vivienda</t>
  </si>
  <si>
    <t>TOTAL DE SERVICIOS PERSONALES</t>
  </si>
  <si>
    <t>MATERIALES Y SUMINISTROS</t>
  </si>
  <si>
    <t>MATERIALES DE ADMINISTRACIÓN, EMISIÓN DE DOCUMENTOS Y ART. OFICIALES</t>
  </si>
  <si>
    <t>MATERIALES, ÚTILES Y EQUIPOS MENORES DE OFICINA</t>
  </si>
  <si>
    <t>Materiales, útiles y equipos menores de oficina</t>
  </si>
  <si>
    <t>MATERIALES Y ÚTILES DE IMPRESIÓN Y REPRODUCCIÓN</t>
  </si>
  <si>
    <t>Materiales y útiles de impresión y reproducción</t>
  </si>
  <si>
    <t>MATERIAL IMPRESO E INFORMACION DIGITAL</t>
  </si>
  <si>
    <t>Material impreso e información digital</t>
  </si>
  <si>
    <t>MATERIAL DE LIMPIEZA</t>
  </si>
  <si>
    <t>Materiales de limpieza</t>
  </si>
  <si>
    <t>ALIMENTOS Y UTENSILIOS</t>
  </si>
  <si>
    <t>PRODUCTOS ALIMENTICIOS PARA PERSONAS</t>
  </si>
  <si>
    <t>Productos alimenticios del personal</t>
  </si>
  <si>
    <t>UTENSILIOS PARA EL SERVICIO  DE ALIMENTACIÓN</t>
  </si>
  <si>
    <t>Utensilios para el servicio de alimentación</t>
  </si>
  <si>
    <t>MATERIALES Y ARTICULOS DE CONSTRUCCIÓN Y DE REPARACIÓN</t>
  </si>
  <si>
    <t>MATERIAL ELECTRICO Y ELECTRÓNICO</t>
  </si>
  <si>
    <t>Material electrico y electrónico</t>
  </si>
  <si>
    <t>MATERIALES COMPLEMENTARIOS</t>
  </si>
  <si>
    <t>Materiales complementarios</t>
  </si>
  <si>
    <t>OTROS MATERIALES Y ART. DE CONSTRUCCIÓN Y REPARACIÓN</t>
  </si>
  <si>
    <t>Otros Materiales y art. De construcción y reparación</t>
  </si>
  <si>
    <t xml:space="preserve">PRODUCTOS QUIMICOS, FARMACEUTICOS Y DE LA </t>
  </si>
  <si>
    <t>MATERIALES, ACCESORIOS Y SIMINISTROS MEDICOS</t>
  </si>
  <si>
    <t>Materiales, accesorios y suministros medicos</t>
  </si>
  <si>
    <t>COMBUSTIBLES, LUBRICANTES Y ADITIVOS</t>
  </si>
  <si>
    <t>COMBUSTIBLES LUBRICANTES Y ADITIVOS</t>
  </si>
  <si>
    <t>Combustibles Lubricantes y Aditivos</t>
  </si>
  <si>
    <t>VESTUARIO, BLANCOS, PRENDAS DE PROTECCIÓN PERSONAL Y ARTÍCULOS DEPORTIVOS</t>
  </si>
  <si>
    <t>VESTUARIOS Y UNIFORMES</t>
  </si>
  <si>
    <t xml:space="preserve">Vestuario Y uniformes </t>
  </si>
  <si>
    <t>ARTICULOS DEPORTIVOS</t>
  </si>
  <si>
    <t xml:space="preserve">Artículos deportivos </t>
  </si>
  <si>
    <t>HERRAMIENTAS, REFACCIONES Y AQCCESORIOS MENORES</t>
  </si>
  <si>
    <t>HERRAMIENTAS MENORES</t>
  </si>
  <si>
    <t>Herramientas menores</t>
  </si>
  <si>
    <t>REFACCIONES Y ACCESORIOS MENORES DE EDIFICIOS</t>
  </si>
  <si>
    <t>Refacciones y accesorios menores de edificios</t>
  </si>
  <si>
    <t>REFACCIONES Y ACCESORIOS MENORES DE EQ. DE COMPUTO Y TEC. DE INF</t>
  </si>
  <si>
    <t>Refacciones y accesorios menores de Eq. De computo y tecnologías de informacion</t>
  </si>
  <si>
    <t>REFACCIONES Y ACCESORIOS MENORES DE EQUIPO DE TRANSPORTE</t>
  </si>
  <si>
    <t>Refacciones y accesorios menores de equipo de transporte</t>
  </si>
  <si>
    <t>TOTAL DE MATERIALES Y SUMINISTROS</t>
  </si>
  <si>
    <t>SERVICIOS GENERALES</t>
  </si>
  <si>
    <t>SERVICIOS BÁSICOS</t>
  </si>
  <si>
    <t>ENERGÍA ELECTRICA</t>
  </si>
  <si>
    <t>Servicio telegráfico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</si>
  <si>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</si>
  <si>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</si>
  <si>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</si>
  <si>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</si>
  <si>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</si>
  <si>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ARRENDAMIENTO DE MOBI. Y EQ. DE ADMÓN, EDUCACIONAL Y RECREATIVO</t>
  </si>
  <si>
    <t>Arrendamiento de mobiliario y eq. De admón. Educacional y recreativo</t>
  </si>
  <si>
    <t>ARRENDAMIENTO DE EQUIPO DE TRANSPORTE</t>
  </si>
  <si>
    <t>Arrendamiento de equipo de transporte</t>
  </si>
  <si>
    <t>ARRENDAMIENTO DE ACTIVOS INTANGIBLES</t>
  </si>
  <si>
    <t>Arrendamiento de activos intangibles</t>
  </si>
  <si>
    <t>SERVICIOS DE APOYO ADMVO. TRADUCCIÓN FOTOCOPIADO E IMPRESIÓN</t>
  </si>
  <si>
    <t>Servicios de apoyo admvo. Traducción fotocopiado e impresión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</si>
  <si>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</si>
  <si>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</si>
  <si>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</si>
  <si>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</si>
  <si>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</si>
  <si>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Reparación y mantenimiento de equipo de transporte</t>
  </si>
  <si>
    <t>SERVICIOS DE CREACIÓN Y DIFUSIÓN DE CONTENIDO EXCLUSIVO EN INTERNET</t>
  </si>
  <si>
    <t>Servicio de creación y difusión de contenido exclusivo en internet</t>
  </si>
  <si>
    <t>SERVICIO DE TRASLADO Y VIÁTICOS</t>
  </si>
  <si>
    <t>PASAJES TERRESTRES</t>
  </si>
  <si>
    <t>Pasajes terrestres</t>
  </si>
  <si>
    <t>AUTOTRANSPORTE</t>
  </si>
  <si>
    <t>Autotransporte</t>
  </si>
  <si>
    <t>SERVICIOS OFICIALES</t>
  </si>
  <si>
    <t>Gastos de Ceremonial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</si>
  <si>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</si>
  <si>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</si>
  <si>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</si>
  <si>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</si>
  <si>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</si>
  <si>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</si>
  <si>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TOTAL DE SERVICIOS GENERALES</t>
  </si>
  <si>
    <t>TRANSFERENCIAS, ASIGNACIONES SUBSIDIOS Y OTRAS AYUDAS</t>
  </si>
  <si>
    <t>AYUDAS SOCIALES</t>
  </si>
  <si>
    <t>AYUDAS SOCIALES A PERSONAS</t>
  </si>
  <si>
    <t>Ayudas Sociales a Personas</t>
  </si>
  <si>
    <t>TOTAL DE SUBSIDIOS Y SUBVENCIONES</t>
  </si>
  <si>
    <t>TOTAL DE EGRESOS</t>
  </si>
  <si>
    <t>VALERIA PEREZ ARCE DEL TORO</t>
  </si>
  <si>
    <t>DIRECTORA GENERAL</t>
  </si>
  <si>
    <t>INSTITUTO MUNICIPAL DE LA JUVENTUD EN  TLAQUEPAQUE</t>
  </si>
  <si>
    <t>SAN PEDRO TLAQUEPAQUE A 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</si>
</sst>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  <xf numFmtId="0" fontId="1" fillId="0" borderId="0"/>
  </cellStyleXfs>
  <cellXfs count="82">
    <xf numFmtId="0" fontId="0" fillId="0" borderId="0" xfId="0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8" xfId="3" applyFont="1" applyFill="1" applyBorder="1" applyAlignment="1" applyProtection="1">
      <alignment horizontal="center" vertical="center"/>
    </xf>
    <xf numFmtId="41" fontId="7" fillId="2" borderId="8" xfId="3" applyNumberFormat="1" applyFont="1" applyFill="1" applyBorder="1" applyAlignment="1" applyProtection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9" fillId="3" borderId="9" xfId="4" applyFont="1" applyFill="1" applyBorder="1" applyAlignment="1" applyProtection="1">
      <alignment horizontal="center" vertical="center" wrapText="1"/>
    </xf>
    <xf numFmtId="0" fontId="9" fillId="3" borderId="5" xfId="4" applyFont="1" applyFill="1" applyBorder="1" applyAlignment="1" applyProtection="1">
      <alignment vertical="center" wrapText="1" shrinkToFit="1"/>
    </xf>
    <xf numFmtId="4" fontId="10" fillId="0" borderId="0" xfId="0" applyNumberFormat="1" applyFont="1" applyFill="1" applyBorder="1" applyAlignment="1">
      <alignment vertical="center"/>
    </xf>
    <xf numFmtId="0" fontId="7" fillId="4" borderId="9" xfId="4" applyFont="1" applyFill="1" applyBorder="1" applyAlignment="1" applyProtection="1">
      <alignment horizontal="center" vertical="center" wrapText="1"/>
    </xf>
    <xf numFmtId="0" fontId="7" fillId="4" borderId="2" xfId="4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2" borderId="9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left" vertical="center" wrapText="1" shrinkToFit="1"/>
    </xf>
    <xf numFmtId="4" fontId="10" fillId="0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2" borderId="2" xfId="4" applyFont="1" applyFill="1" applyBorder="1" applyAlignment="1" applyProtection="1">
      <alignment horizontal="center" vertical="center" wrapText="1"/>
    </xf>
    <xf numFmtId="0" fontId="9" fillId="2" borderId="4" xfId="4" applyFont="1" applyFill="1" applyBorder="1" applyAlignment="1" applyProtection="1">
      <alignment horizontal="right" vertical="center" wrapText="1" shrinkToFit="1"/>
    </xf>
    <xf numFmtId="4" fontId="8" fillId="0" borderId="9" xfId="0" applyNumberFormat="1" applyFont="1" applyFill="1" applyBorder="1" applyAlignment="1">
      <alignment vertical="center"/>
    </xf>
    <xf numFmtId="0" fontId="12" fillId="2" borderId="9" xfId="4" applyFont="1" applyFill="1" applyBorder="1" applyAlignment="1" applyProtection="1">
      <alignment horizontal="left" vertical="center" wrapText="1" shrinkToFit="1"/>
    </xf>
    <xf numFmtId="0" fontId="7" fillId="4" borderId="2" xfId="4" applyFont="1" applyFill="1" applyBorder="1" applyAlignment="1" applyProtection="1">
      <alignment vertical="center" wrapText="1" shrinkToFi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vertical="center" wrapText="1" shrinkToFit="1"/>
    </xf>
    <xf numFmtId="0" fontId="7" fillId="4" borderId="9" xfId="4" applyFont="1" applyFill="1" applyBorder="1" applyAlignment="1" applyProtection="1">
      <alignment horizontal="left" vertical="center" wrapText="1" shrinkToFit="1"/>
    </xf>
    <xf numFmtId="164" fontId="10" fillId="0" borderId="9" xfId="1" applyNumberFormat="1" applyFont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0" fontId="12" fillId="2" borderId="4" xfId="4" applyFont="1" applyFill="1" applyBorder="1" applyAlignment="1" applyProtection="1">
      <alignment horizontal="left" vertical="center" wrapText="1" shrinkToFit="1"/>
    </xf>
    <xf numFmtId="0" fontId="12" fillId="2" borderId="0" xfId="4" applyFont="1" applyFill="1" applyBorder="1" applyAlignment="1" applyProtection="1">
      <alignment horizontal="center" vertical="center" wrapText="1"/>
    </xf>
    <xf numFmtId="0" fontId="9" fillId="2" borderId="0" xfId="4" applyFont="1" applyFill="1" applyBorder="1" applyAlignment="1" applyProtection="1">
      <alignment horizontal="right" vertical="center" wrapText="1" shrinkToFit="1"/>
    </xf>
    <xf numFmtId="4" fontId="13" fillId="4" borderId="10" xfId="0" applyNumberFormat="1" applyFont="1" applyFill="1" applyBorder="1" applyAlignment="1">
      <alignment vertical="center"/>
    </xf>
    <xf numFmtId="0" fontId="7" fillId="2" borderId="9" xfId="3" applyFont="1" applyFill="1" applyBorder="1" applyAlignment="1" applyProtection="1">
      <alignment horizontal="center" vertical="center"/>
    </xf>
    <xf numFmtId="41" fontId="7" fillId="2" borderId="9" xfId="3" applyNumberFormat="1" applyFont="1" applyFill="1" applyBorder="1" applyAlignment="1" applyProtection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9" fillId="3" borderId="2" xfId="4" applyFont="1" applyFill="1" applyBorder="1" applyAlignment="1" applyProtection="1">
      <alignment vertical="center" wrapText="1" shrinkToFit="1"/>
    </xf>
    <xf numFmtId="0" fontId="7" fillId="4" borderId="2" xfId="4" applyFont="1" applyFill="1" applyBorder="1" applyAlignment="1" applyProtection="1">
      <alignment vertical="center"/>
    </xf>
    <xf numFmtId="43" fontId="4" fillId="0" borderId="0" xfId="0" applyNumberFormat="1" applyFont="1" applyAlignment="1">
      <alignment vertical="center"/>
    </xf>
    <xf numFmtId="0" fontId="7" fillId="4" borderId="9" xfId="4" applyFont="1" applyFill="1" applyBorder="1" applyAlignment="1" applyProtection="1">
      <alignment vertical="center" wrapText="1" shrinkToFit="1"/>
    </xf>
    <xf numFmtId="4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7" fillId="4" borderId="2" xfId="4" applyFont="1" applyFill="1" applyBorder="1" applyAlignment="1" applyProtection="1">
      <alignment horizontal="left" vertical="center" wrapText="1" shrinkToFit="1"/>
    </xf>
    <xf numFmtId="4" fontId="8" fillId="0" borderId="0" xfId="0" applyNumberFormat="1" applyFont="1" applyFill="1" applyBorder="1" applyAlignment="1">
      <alignment vertical="center"/>
    </xf>
    <xf numFmtId="0" fontId="12" fillId="0" borderId="3" xfId="4" applyFont="1" applyFill="1" applyBorder="1" applyAlignment="1" applyProtection="1">
      <alignment horizontal="left" vertical="center" wrapText="1" shrinkToFit="1"/>
    </xf>
    <xf numFmtId="0" fontId="9" fillId="0" borderId="3" xfId="4" applyFont="1" applyFill="1" applyBorder="1" applyAlignment="1" applyProtection="1">
      <alignment horizontal="right" vertical="center" wrapText="1" shrinkToFit="1"/>
    </xf>
    <xf numFmtId="0" fontId="9" fillId="2" borderId="3" xfId="4" applyFont="1" applyFill="1" applyBorder="1" applyAlignment="1" applyProtection="1">
      <alignment horizontal="right" vertical="center" wrapText="1" shrinkToFit="1"/>
    </xf>
    <xf numFmtId="0" fontId="7" fillId="4" borderId="9" xfId="4" applyFont="1" applyFill="1" applyBorder="1" applyAlignment="1" applyProtection="1">
      <alignment vertical="center"/>
    </xf>
    <xf numFmtId="0" fontId="12" fillId="0" borderId="4" xfId="4" applyFont="1" applyFill="1" applyBorder="1" applyAlignment="1" applyProtection="1">
      <alignment horizontal="left" vertical="center" wrapText="1" shrinkToFit="1"/>
    </xf>
    <xf numFmtId="0" fontId="7" fillId="4" borderId="9" xfId="4" applyFont="1" applyFill="1" applyBorder="1" applyAlignment="1" applyProtection="1">
      <alignment vertical="center" wrapText="1"/>
    </xf>
    <xf numFmtId="0" fontId="7" fillId="4" borderId="2" xfId="4" applyFont="1" applyFill="1" applyBorder="1" applyAlignment="1" applyProtection="1">
      <alignment vertical="center" wrapText="1"/>
    </xf>
    <xf numFmtId="0" fontId="7" fillId="4" borderId="4" xfId="4" applyFont="1" applyFill="1" applyBorder="1" applyAlignment="1" applyProtection="1">
      <alignment horizontal="left" vertical="center" wrapText="1" shrinkToFit="1"/>
    </xf>
    <xf numFmtId="0" fontId="12" fillId="4" borderId="9" xfId="4" applyFont="1" applyFill="1" applyBorder="1" applyAlignment="1" applyProtection="1">
      <alignment horizontal="center" vertical="center" wrapText="1"/>
    </xf>
    <xf numFmtId="0" fontId="12" fillId="4" borderId="4" xfId="4" applyFont="1" applyFill="1" applyBorder="1" applyAlignment="1" applyProtection="1">
      <alignment horizontal="left" vertical="center" wrapText="1" shrinkToFit="1"/>
    </xf>
    <xf numFmtId="4" fontId="8" fillId="4" borderId="9" xfId="0" applyNumberFormat="1" applyFont="1" applyFill="1" applyBorder="1" applyAlignment="1">
      <alignment vertical="center"/>
    </xf>
    <xf numFmtId="0" fontId="9" fillId="3" borderId="9" xfId="4" applyFont="1" applyFill="1" applyBorder="1" applyAlignment="1" applyProtection="1">
      <alignment vertical="center" wrapText="1" shrinkToFit="1"/>
    </xf>
    <xf numFmtId="0" fontId="7" fillId="4" borderId="9" xfId="4" applyFont="1" applyFill="1" applyBorder="1" applyAlignment="1" applyProtection="1">
      <alignment horizontal="center" vertical="center" wrapText="1" shrinkToFit="1"/>
    </xf>
    <xf numFmtId="0" fontId="9" fillId="0" borderId="9" xfId="4" applyFont="1" applyFill="1" applyBorder="1" applyAlignment="1" applyProtection="1">
      <alignment horizontal="right" vertical="center" wrapText="1" shrinkToFit="1"/>
    </xf>
    <xf numFmtId="0" fontId="9" fillId="0" borderId="2" xfId="4" applyFont="1" applyFill="1" applyBorder="1" applyAlignment="1" applyProtection="1">
      <alignment horizontal="right" vertical="center" wrapText="1" shrinkToFit="1"/>
    </xf>
    <xf numFmtId="0" fontId="9" fillId="0" borderId="4" xfId="4" applyFont="1" applyFill="1" applyBorder="1" applyAlignment="1" applyProtection="1">
      <alignment horizontal="right" vertical="center" wrapText="1" shrinkToFit="1"/>
    </xf>
    <xf numFmtId="0" fontId="9" fillId="3" borderId="9" xfId="4" applyFont="1" applyFill="1" applyBorder="1" applyAlignment="1" applyProtection="1">
      <alignment horizontal="center" vertical="center" wrapText="1" shrinkToFit="1"/>
    </xf>
    <xf numFmtId="0" fontId="9" fillId="3" borderId="2" xfId="4" applyFont="1" applyFill="1" applyBorder="1" applyAlignment="1" applyProtection="1">
      <alignment horizontal="left" vertical="center" wrapText="1" shrinkToFit="1"/>
    </xf>
    <xf numFmtId="0" fontId="12" fillId="2" borderId="9" xfId="4" applyFont="1" applyFill="1" applyBorder="1" applyAlignment="1" applyProtection="1">
      <alignment horizontal="center" vertical="center" wrapText="1" shrinkToFit="1"/>
    </xf>
    <xf numFmtId="0" fontId="14" fillId="4" borderId="11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right" vertical="center"/>
    </xf>
    <xf numFmtId="3" fontId="14" fillId="4" borderId="12" xfId="0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2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">
    <cellStyle name="Celda vinculada" xfId="2" builtinId="24"/>
    <cellStyle name="Millares" xfId="1" builtinId="3"/>
    <cellStyle name="Normal" xfId="0" builtinId="0"/>
    <cellStyle name="Normal 2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espaldo%20computadora/Archivos%202020/Nominas/Presupue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22"/>
      <sheetName val="NOMINA QUINCENAL"/>
      <sheetName val="Nomina 15a. IPEJAL"/>
      <sheetName val="Aguinaldo"/>
      <sheetName val="prestaciones"/>
      <sheetName val="PRESUPUESTO 2022 Anexo 1"/>
      <sheetName val="Egresos 2020"/>
      <sheetName val="iNGRESOS 2022 Anexo 2"/>
      <sheetName val="Hoja2"/>
      <sheetName val="Hoja1"/>
      <sheetName val="ANEXO 4 PREST"/>
      <sheetName val="ANEXO 3 Nom Quinc"/>
      <sheetName val="Hoja3"/>
      <sheetName val="Hoja4"/>
    </sheetNames>
    <sheetDataSet>
      <sheetData sheetId="0">
        <row r="28">
          <cell r="I28">
            <v>515059.19999999995</v>
          </cell>
        </row>
        <row r="29">
          <cell r="I29">
            <v>284779.87199999997</v>
          </cell>
        </row>
      </sheetData>
      <sheetData sheetId="1"/>
      <sheetData sheetId="2">
        <row r="16">
          <cell r="I16">
            <v>90135.360000000015</v>
          </cell>
        </row>
        <row r="17">
          <cell r="I17">
            <v>15451.775999999998</v>
          </cell>
        </row>
      </sheetData>
      <sheetData sheetId="3">
        <row r="13">
          <cell r="G13">
            <v>71536</v>
          </cell>
        </row>
      </sheetData>
      <sheetData sheetId="4">
        <row r="8">
          <cell r="E8">
            <v>7153.6</v>
          </cell>
        </row>
        <row r="15">
          <cell r="E15">
            <v>7717.7999999999993</v>
          </cell>
        </row>
        <row r="22">
          <cell r="M22">
            <v>5659.7199999999993</v>
          </cell>
        </row>
        <row r="40">
          <cell r="M40">
            <v>5430.234535999999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topLeftCell="A16" workbookViewId="0">
      <selection activeCell="J26" sqref="J26"/>
    </sheetView>
  </sheetViews>
  <sheetFormatPr baseColWidth="10" defaultColWidth="11.42578125" defaultRowHeight="12" x14ac:dyDescent="0.25"/>
  <cols>
    <col min="1" max="1" width="7.5703125" style="4" bestFit="1" customWidth="1"/>
    <col min="2" max="2" width="65.140625" style="4" customWidth="1"/>
    <col min="3" max="3" width="13.85546875" style="73" customWidth="1"/>
    <col min="4" max="16384" width="11.42578125" style="4"/>
  </cols>
  <sheetData>
    <row r="1" spans="1:5" ht="18.75" x14ac:dyDescent="0.25">
      <c r="A1" s="1"/>
      <c r="B1" s="2" t="s">
        <v>0</v>
      </c>
      <c r="C1" s="3"/>
    </row>
    <row r="2" spans="1:5" ht="18.75" x14ac:dyDescent="0.25">
      <c r="A2" s="76" t="s">
        <v>1</v>
      </c>
      <c r="B2" s="77"/>
      <c r="C2" s="78"/>
    </row>
    <row r="3" spans="1:5" ht="18.75" x14ac:dyDescent="0.25">
      <c r="A3" s="5"/>
      <c r="B3" s="6" t="s">
        <v>2</v>
      </c>
      <c r="C3" s="7"/>
    </row>
    <row r="4" spans="1:5" x14ac:dyDescent="0.25">
      <c r="A4" s="8" t="s">
        <v>3</v>
      </c>
      <c r="B4" s="9" t="s">
        <v>4</v>
      </c>
      <c r="C4" s="10" t="s">
        <v>5</v>
      </c>
    </row>
    <row r="5" spans="1:5" x14ac:dyDescent="0.25">
      <c r="A5" s="11">
        <v>1000</v>
      </c>
      <c r="B5" s="12" t="s">
        <v>6</v>
      </c>
      <c r="C5" s="13"/>
    </row>
    <row r="6" spans="1:5" x14ac:dyDescent="0.25">
      <c r="A6" s="14">
        <v>1100</v>
      </c>
      <c r="B6" s="15" t="s">
        <v>7</v>
      </c>
      <c r="C6" s="13"/>
      <c r="D6" s="16"/>
      <c r="E6" s="16"/>
    </row>
    <row r="7" spans="1:5" x14ac:dyDescent="0.25">
      <c r="A7" s="14">
        <v>1130</v>
      </c>
      <c r="B7" s="15" t="s">
        <v>8</v>
      </c>
      <c r="C7" s="13"/>
      <c r="D7" s="16"/>
      <c r="E7" s="16"/>
    </row>
    <row r="8" spans="1:5" x14ac:dyDescent="0.25">
      <c r="A8" s="17">
        <v>1131</v>
      </c>
      <c r="B8" s="18" t="s">
        <v>9</v>
      </c>
      <c r="C8" s="19">
        <f>'[1]nomina 2022'!I28</f>
        <v>515059.19999999995</v>
      </c>
      <c r="E8" s="20"/>
    </row>
    <row r="9" spans="1:5" x14ac:dyDescent="0.25">
      <c r="A9" s="21"/>
      <c r="B9" s="22" t="s">
        <v>10</v>
      </c>
      <c r="C9" s="23">
        <f>C8</f>
        <v>515059.19999999995</v>
      </c>
      <c r="E9" s="20"/>
    </row>
    <row r="10" spans="1:5" x14ac:dyDescent="0.25">
      <c r="A10" s="14">
        <v>1200</v>
      </c>
      <c r="B10" s="15" t="s">
        <v>11</v>
      </c>
      <c r="C10" s="13"/>
      <c r="E10" s="20"/>
    </row>
    <row r="11" spans="1:5" x14ac:dyDescent="0.25">
      <c r="A11" s="14">
        <v>1210</v>
      </c>
      <c r="B11" s="15" t="s">
        <v>12</v>
      </c>
      <c r="C11" s="13"/>
      <c r="E11" s="20"/>
    </row>
    <row r="12" spans="1:5" x14ac:dyDescent="0.25">
      <c r="A12" s="17">
        <v>1211</v>
      </c>
      <c r="B12" s="24" t="s">
        <v>13</v>
      </c>
      <c r="C12" s="19">
        <f>'[1]nomina 2022'!I29</f>
        <v>284779.87199999997</v>
      </c>
      <c r="E12" s="20"/>
    </row>
    <row r="13" spans="1:5" x14ac:dyDescent="0.25">
      <c r="A13" s="21"/>
      <c r="B13" s="22" t="s">
        <v>10</v>
      </c>
      <c r="C13" s="23">
        <f>SUM(C12:C12)</f>
        <v>284779.87199999997</v>
      </c>
      <c r="E13" s="20"/>
    </row>
    <row r="14" spans="1:5" x14ac:dyDescent="0.25">
      <c r="A14" s="14">
        <v>1300</v>
      </c>
      <c r="B14" s="25" t="s">
        <v>14</v>
      </c>
      <c r="C14" s="13"/>
      <c r="E14" s="20"/>
    </row>
    <row r="15" spans="1:5" x14ac:dyDescent="0.25">
      <c r="A15" s="14">
        <v>1310</v>
      </c>
      <c r="B15" s="25" t="s">
        <v>15</v>
      </c>
      <c r="C15" s="13"/>
      <c r="E15" s="20"/>
    </row>
    <row r="16" spans="1:5" x14ac:dyDescent="0.25">
      <c r="A16" s="26">
        <v>1311</v>
      </c>
      <c r="B16" s="27" t="s">
        <v>16</v>
      </c>
      <c r="C16" s="19">
        <v>6174.24</v>
      </c>
      <c r="E16" s="20"/>
    </row>
    <row r="17" spans="1:5" x14ac:dyDescent="0.25">
      <c r="A17" s="14">
        <v>1320</v>
      </c>
      <c r="B17" s="28" t="s">
        <v>17</v>
      </c>
      <c r="C17" s="19"/>
      <c r="E17" s="20"/>
    </row>
    <row r="18" spans="1:5" x14ac:dyDescent="0.25">
      <c r="A18" s="17">
        <v>1321</v>
      </c>
      <c r="B18" s="18" t="s">
        <v>18</v>
      </c>
      <c r="C18" s="29">
        <f>[1]prestaciones!E8</f>
        <v>7153.6</v>
      </c>
      <c r="E18" s="20"/>
    </row>
    <row r="19" spans="1:5" x14ac:dyDescent="0.25">
      <c r="A19" s="14">
        <v>1340</v>
      </c>
      <c r="B19" s="28" t="s">
        <v>19</v>
      </c>
      <c r="C19" s="19"/>
      <c r="E19" s="20"/>
    </row>
    <row r="20" spans="1:5" x14ac:dyDescent="0.25">
      <c r="A20" s="17">
        <v>1342</v>
      </c>
      <c r="B20" s="18" t="s">
        <v>20</v>
      </c>
      <c r="C20" s="30">
        <f>[1]Aguinaldo!G13</f>
        <v>71536</v>
      </c>
      <c r="E20" s="20"/>
    </row>
    <row r="21" spans="1:5" x14ac:dyDescent="0.25">
      <c r="A21" s="17">
        <v>1343</v>
      </c>
      <c r="B21" s="18" t="s">
        <v>21</v>
      </c>
      <c r="C21" s="30">
        <v>1000</v>
      </c>
      <c r="E21" s="20"/>
    </row>
    <row r="22" spans="1:5" x14ac:dyDescent="0.25">
      <c r="A22" s="17">
        <v>1344</v>
      </c>
      <c r="B22" s="18" t="s">
        <v>22</v>
      </c>
      <c r="C22" s="30">
        <f>[1]prestaciones!M22</f>
        <v>5659.7199999999993</v>
      </c>
      <c r="E22" s="20"/>
    </row>
    <row r="23" spans="1:5" x14ac:dyDescent="0.25">
      <c r="A23" s="17">
        <v>1345</v>
      </c>
      <c r="B23" s="31" t="s">
        <v>23</v>
      </c>
      <c r="C23" s="30">
        <f>[1]prestaciones!E15</f>
        <v>7717.7999999999993</v>
      </c>
      <c r="E23" s="20"/>
    </row>
    <row r="24" spans="1:5" x14ac:dyDescent="0.25">
      <c r="A24" s="21"/>
      <c r="B24" s="22" t="s">
        <v>10</v>
      </c>
      <c r="C24" s="23">
        <f>SUM(C16:C23)</f>
        <v>99241.36</v>
      </c>
      <c r="E24" s="20"/>
    </row>
    <row r="25" spans="1:5" x14ac:dyDescent="0.25">
      <c r="A25" s="14">
        <v>1400</v>
      </c>
      <c r="B25" s="15" t="s">
        <v>24</v>
      </c>
      <c r="C25" s="13"/>
      <c r="E25" s="20"/>
    </row>
    <row r="26" spans="1:5" x14ac:dyDescent="0.25">
      <c r="A26" s="14">
        <v>1410</v>
      </c>
      <c r="B26" s="15" t="s">
        <v>25</v>
      </c>
      <c r="C26" s="13"/>
      <c r="E26" s="20"/>
    </row>
    <row r="27" spans="1:5" x14ac:dyDescent="0.25">
      <c r="A27" s="17">
        <v>1411</v>
      </c>
      <c r="B27" s="24" t="s">
        <v>26</v>
      </c>
      <c r="C27" s="19">
        <f>'[1]Nomina 15a. IPEJAL'!I16</f>
        <v>90135.360000000015</v>
      </c>
      <c r="E27" s="20"/>
    </row>
    <row r="28" spans="1:5" x14ac:dyDescent="0.25">
      <c r="A28" s="17">
        <v>1411</v>
      </c>
      <c r="B28" s="24" t="s">
        <v>27</v>
      </c>
      <c r="C28" s="19">
        <v>25000</v>
      </c>
      <c r="E28" s="20"/>
    </row>
    <row r="29" spans="1:5" x14ac:dyDescent="0.25">
      <c r="A29" s="14">
        <v>1420</v>
      </c>
      <c r="B29" s="28" t="s">
        <v>28</v>
      </c>
      <c r="C29" s="19"/>
      <c r="E29" s="20"/>
    </row>
    <row r="30" spans="1:5" x14ac:dyDescent="0.25">
      <c r="A30" s="17">
        <v>1421</v>
      </c>
      <c r="B30" s="24" t="s">
        <v>29</v>
      </c>
      <c r="C30" s="19">
        <f>'[1]Nomina 15a. IPEJAL'!I17</f>
        <v>15451.775999999998</v>
      </c>
      <c r="E30" s="20"/>
    </row>
    <row r="31" spans="1:5" x14ac:dyDescent="0.25">
      <c r="A31" s="21"/>
      <c r="B31" s="22" t="s">
        <v>10</v>
      </c>
      <c r="C31" s="23">
        <f>SUM(C27:C30)</f>
        <v>130587.13600000001</v>
      </c>
      <c r="E31" s="20"/>
    </row>
    <row r="32" spans="1:5" x14ac:dyDescent="0.25">
      <c r="A32" s="32"/>
      <c r="B32" s="33" t="s">
        <v>30</v>
      </c>
      <c r="C32" s="34">
        <f>C9+C13+C24+C31</f>
        <v>1029667.568</v>
      </c>
      <c r="E32" s="20"/>
    </row>
    <row r="33" spans="1:5" x14ac:dyDescent="0.25">
      <c r="A33" s="35" t="s">
        <v>3</v>
      </c>
      <c r="B33" s="36" t="s">
        <v>4</v>
      </c>
      <c r="C33" s="37" t="s">
        <v>5</v>
      </c>
    </row>
    <row r="34" spans="1:5" x14ac:dyDescent="0.25">
      <c r="A34" s="11">
        <v>2000</v>
      </c>
      <c r="B34" s="38" t="s">
        <v>31</v>
      </c>
      <c r="C34" s="13"/>
    </row>
    <row r="35" spans="1:5" x14ac:dyDescent="0.25">
      <c r="A35" s="14">
        <v>2100</v>
      </c>
      <c r="B35" s="39" t="s">
        <v>32</v>
      </c>
      <c r="C35" s="13"/>
    </row>
    <row r="36" spans="1:5" x14ac:dyDescent="0.25">
      <c r="A36" s="14">
        <v>2110</v>
      </c>
      <c r="B36" s="28" t="s">
        <v>33</v>
      </c>
      <c r="C36" s="13"/>
    </row>
    <row r="37" spans="1:5" x14ac:dyDescent="0.25">
      <c r="A37" s="17">
        <v>2111</v>
      </c>
      <c r="B37" s="18" t="s">
        <v>34</v>
      </c>
      <c r="C37" s="19">
        <v>8000</v>
      </c>
    </row>
    <row r="38" spans="1:5" x14ac:dyDescent="0.25">
      <c r="A38" s="14">
        <v>2120</v>
      </c>
      <c r="B38" s="28" t="s">
        <v>35</v>
      </c>
      <c r="C38" s="19"/>
    </row>
    <row r="39" spans="1:5" x14ac:dyDescent="0.25">
      <c r="A39" s="26">
        <v>2121</v>
      </c>
      <c r="B39" s="18" t="s">
        <v>36</v>
      </c>
      <c r="C39" s="19">
        <v>1500</v>
      </c>
    </row>
    <row r="40" spans="1:5" x14ac:dyDescent="0.25">
      <c r="A40" s="14">
        <v>2150</v>
      </c>
      <c r="B40" s="28" t="s">
        <v>37</v>
      </c>
      <c r="C40" s="19"/>
    </row>
    <row r="41" spans="1:5" x14ac:dyDescent="0.25">
      <c r="A41" s="26">
        <v>2151</v>
      </c>
      <c r="B41" s="18" t="s">
        <v>38</v>
      </c>
      <c r="C41" s="19">
        <v>20000</v>
      </c>
    </row>
    <row r="42" spans="1:5" x14ac:dyDescent="0.25">
      <c r="A42" s="14">
        <v>2160</v>
      </c>
      <c r="B42" s="28" t="s">
        <v>39</v>
      </c>
      <c r="C42" s="19"/>
    </row>
    <row r="43" spans="1:5" x14ac:dyDescent="0.25">
      <c r="A43" s="17">
        <v>2161</v>
      </c>
      <c r="B43" s="18" t="s">
        <v>40</v>
      </c>
      <c r="C43" s="19">
        <v>4000</v>
      </c>
    </row>
    <row r="44" spans="1:5" x14ac:dyDescent="0.25">
      <c r="A44" s="21"/>
      <c r="B44" s="22" t="s">
        <v>10</v>
      </c>
      <c r="C44" s="23">
        <f>C37+C39+C41+C43</f>
        <v>33500</v>
      </c>
      <c r="E44" s="40"/>
    </row>
    <row r="45" spans="1:5" s="43" customFormat="1" x14ac:dyDescent="0.25">
      <c r="A45" s="14">
        <v>2200</v>
      </c>
      <c r="B45" s="41" t="s">
        <v>41</v>
      </c>
      <c r="C45" s="42"/>
    </row>
    <row r="46" spans="1:5" x14ac:dyDescent="0.25">
      <c r="A46" s="14">
        <v>2210</v>
      </c>
      <c r="B46" s="41" t="s">
        <v>42</v>
      </c>
      <c r="C46" s="42"/>
    </row>
    <row r="47" spans="1:5" x14ac:dyDescent="0.25">
      <c r="A47" s="17">
        <v>2211</v>
      </c>
      <c r="B47" s="24" t="s">
        <v>43</v>
      </c>
      <c r="C47" s="19">
        <v>3000</v>
      </c>
    </row>
    <row r="48" spans="1:5" x14ac:dyDescent="0.25">
      <c r="A48" s="14">
        <v>2230</v>
      </c>
      <c r="B48" s="28" t="s">
        <v>44</v>
      </c>
      <c r="C48" s="19"/>
    </row>
    <row r="49" spans="1:4" x14ac:dyDescent="0.25">
      <c r="A49" s="17">
        <v>2231</v>
      </c>
      <c r="B49" s="18" t="s">
        <v>45</v>
      </c>
      <c r="C49" s="19">
        <v>1000</v>
      </c>
    </row>
    <row r="50" spans="1:4" x14ac:dyDescent="0.25">
      <c r="A50" s="21"/>
      <c r="B50" s="22" t="s">
        <v>10</v>
      </c>
      <c r="C50" s="44">
        <f>SUM(C47:C49)</f>
        <v>4000</v>
      </c>
    </row>
    <row r="51" spans="1:4" x14ac:dyDescent="0.25">
      <c r="A51" s="14">
        <v>2400</v>
      </c>
      <c r="B51" s="45" t="s">
        <v>46</v>
      </c>
      <c r="C51" s="42"/>
    </row>
    <row r="52" spans="1:4" x14ac:dyDescent="0.25">
      <c r="A52" s="14">
        <v>2460</v>
      </c>
      <c r="B52" s="45" t="s">
        <v>47</v>
      </c>
      <c r="C52" s="42"/>
    </row>
    <row r="53" spans="1:4" x14ac:dyDescent="0.25">
      <c r="A53" s="17">
        <v>2461</v>
      </c>
      <c r="B53" s="24" t="s">
        <v>48</v>
      </c>
      <c r="C53" s="19">
        <v>2000</v>
      </c>
    </row>
    <row r="54" spans="1:4" x14ac:dyDescent="0.25">
      <c r="A54" s="14">
        <v>2480</v>
      </c>
      <c r="B54" s="28" t="s">
        <v>49</v>
      </c>
      <c r="C54" s="19"/>
    </row>
    <row r="55" spans="1:4" x14ac:dyDescent="0.25">
      <c r="A55" s="17">
        <v>2481</v>
      </c>
      <c r="B55" s="24" t="s">
        <v>50</v>
      </c>
      <c r="C55" s="19">
        <v>3000</v>
      </c>
    </row>
    <row r="56" spans="1:4" s="43" customFormat="1" x14ac:dyDescent="0.25">
      <c r="A56" s="14">
        <v>2490</v>
      </c>
      <c r="B56" s="28" t="s">
        <v>51</v>
      </c>
      <c r="C56" s="19"/>
    </row>
    <row r="57" spans="1:4" x14ac:dyDescent="0.25">
      <c r="A57" s="26">
        <v>2491</v>
      </c>
      <c r="B57" s="18" t="s">
        <v>52</v>
      </c>
      <c r="C57" s="19">
        <v>40000</v>
      </c>
    </row>
    <row r="58" spans="1:4" x14ac:dyDescent="0.25">
      <c r="A58" s="21"/>
      <c r="B58" s="22" t="s">
        <v>10</v>
      </c>
      <c r="C58" s="23">
        <f>SUM(C53:C57)</f>
        <v>45000</v>
      </c>
    </row>
    <row r="59" spans="1:4" x14ac:dyDescent="0.25">
      <c r="A59" s="14">
        <v>2500</v>
      </c>
      <c r="B59" s="28" t="s">
        <v>53</v>
      </c>
      <c r="C59" s="46"/>
      <c r="D59" s="43"/>
    </row>
    <row r="60" spans="1:4" x14ac:dyDescent="0.25">
      <c r="A60" s="14">
        <v>2540</v>
      </c>
      <c r="B60" s="28" t="s">
        <v>54</v>
      </c>
      <c r="C60" s="46"/>
      <c r="D60" s="43"/>
    </row>
    <row r="61" spans="1:4" x14ac:dyDescent="0.25">
      <c r="A61" s="26">
        <v>2541</v>
      </c>
      <c r="B61" s="47" t="s">
        <v>55</v>
      </c>
      <c r="C61" s="19">
        <v>40000</v>
      </c>
      <c r="D61" s="43"/>
    </row>
    <row r="62" spans="1:4" x14ac:dyDescent="0.25">
      <c r="A62" s="26"/>
      <c r="B62" s="48" t="s">
        <v>10</v>
      </c>
      <c r="C62" s="23">
        <v>40000</v>
      </c>
      <c r="D62" s="43"/>
    </row>
    <row r="63" spans="1:4" x14ac:dyDescent="0.25">
      <c r="A63" s="21"/>
      <c r="B63" s="49"/>
      <c r="C63" s="46"/>
    </row>
    <row r="64" spans="1:4" x14ac:dyDescent="0.25">
      <c r="A64" s="14">
        <v>2600</v>
      </c>
      <c r="B64" s="50" t="s">
        <v>56</v>
      </c>
      <c r="C64" s="42"/>
    </row>
    <row r="65" spans="1:3" x14ac:dyDescent="0.25">
      <c r="A65" s="14">
        <v>2610</v>
      </c>
      <c r="B65" s="28" t="s">
        <v>57</v>
      </c>
      <c r="C65" s="19"/>
    </row>
    <row r="66" spans="1:3" x14ac:dyDescent="0.25">
      <c r="A66" s="17">
        <v>2611</v>
      </c>
      <c r="B66" s="51" t="s">
        <v>58</v>
      </c>
      <c r="C66" s="19">
        <v>25000</v>
      </c>
    </row>
    <row r="67" spans="1:3" x14ac:dyDescent="0.25">
      <c r="A67" s="21"/>
      <c r="B67" s="22" t="s">
        <v>10</v>
      </c>
      <c r="C67" s="23">
        <f>SUM(C66)</f>
        <v>25000</v>
      </c>
    </row>
    <row r="68" spans="1:3" ht="24" x14ac:dyDescent="0.25">
      <c r="A68" s="14">
        <v>2700</v>
      </c>
      <c r="B68" s="52" t="s">
        <v>59</v>
      </c>
      <c r="C68" s="42"/>
    </row>
    <row r="69" spans="1:3" x14ac:dyDescent="0.25">
      <c r="A69" s="14">
        <v>2710</v>
      </c>
      <c r="B69" s="53" t="s">
        <v>60</v>
      </c>
      <c r="C69" s="42"/>
    </row>
    <row r="70" spans="1:3" x14ac:dyDescent="0.25">
      <c r="A70" s="17">
        <v>2711</v>
      </c>
      <c r="B70" s="18" t="s">
        <v>61</v>
      </c>
      <c r="C70" s="19">
        <v>6000</v>
      </c>
    </row>
    <row r="71" spans="1:3" x14ac:dyDescent="0.25">
      <c r="A71" s="14">
        <v>2730</v>
      </c>
      <c r="B71" s="28" t="s">
        <v>62</v>
      </c>
      <c r="C71" s="19"/>
    </row>
    <row r="72" spans="1:3" x14ac:dyDescent="0.25">
      <c r="A72" s="26">
        <v>2731</v>
      </c>
      <c r="B72" s="18" t="s">
        <v>63</v>
      </c>
      <c r="C72" s="19">
        <v>6000</v>
      </c>
    </row>
    <row r="73" spans="1:3" x14ac:dyDescent="0.25">
      <c r="A73" s="17"/>
      <c r="B73" s="22" t="s">
        <v>10</v>
      </c>
      <c r="C73" s="23">
        <f>SUM(C70:C72)</f>
        <v>12000</v>
      </c>
    </row>
    <row r="74" spans="1:3" x14ac:dyDescent="0.25">
      <c r="A74" s="14">
        <v>2900</v>
      </c>
      <c r="B74" s="54" t="s">
        <v>64</v>
      </c>
      <c r="C74" s="23"/>
    </row>
    <row r="75" spans="1:3" x14ac:dyDescent="0.25">
      <c r="A75" s="14">
        <v>2910</v>
      </c>
      <c r="B75" s="54" t="s">
        <v>65</v>
      </c>
      <c r="C75" s="19"/>
    </row>
    <row r="76" spans="1:3" x14ac:dyDescent="0.25">
      <c r="A76" s="17">
        <v>2911</v>
      </c>
      <c r="B76" s="31" t="s">
        <v>66</v>
      </c>
      <c r="C76" s="19">
        <v>1500</v>
      </c>
    </row>
    <row r="77" spans="1:3" x14ac:dyDescent="0.25">
      <c r="A77" s="14">
        <v>2920</v>
      </c>
      <c r="B77" s="54" t="s">
        <v>67</v>
      </c>
      <c r="C77" s="19"/>
    </row>
    <row r="78" spans="1:3" x14ac:dyDescent="0.25">
      <c r="A78" s="17">
        <v>2921</v>
      </c>
      <c r="B78" s="31" t="s">
        <v>68</v>
      </c>
      <c r="C78" s="19">
        <v>3000</v>
      </c>
    </row>
    <row r="79" spans="1:3" x14ac:dyDescent="0.25">
      <c r="A79" s="14">
        <v>2940</v>
      </c>
      <c r="B79" s="54" t="s">
        <v>69</v>
      </c>
      <c r="C79" s="19"/>
    </row>
    <row r="80" spans="1:3" ht="24" x14ac:dyDescent="0.25">
      <c r="A80" s="17">
        <v>2941</v>
      </c>
      <c r="B80" s="31" t="s">
        <v>70</v>
      </c>
      <c r="C80" s="19">
        <v>3000</v>
      </c>
    </row>
    <row r="81" spans="1:5" x14ac:dyDescent="0.25">
      <c r="A81" s="55">
        <v>2960</v>
      </c>
      <c r="B81" s="56" t="s">
        <v>71</v>
      </c>
      <c r="C81" s="19"/>
    </row>
    <row r="82" spans="1:5" x14ac:dyDescent="0.25">
      <c r="A82" s="17">
        <v>2961</v>
      </c>
      <c r="B82" s="31" t="s">
        <v>72</v>
      </c>
      <c r="C82" s="19">
        <v>4160.2</v>
      </c>
    </row>
    <row r="83" spans="1:5" x14ac:dyDescent="0.25">
      <c r="A83" s="17"/>
      <c r="B83" s="22" t="s">
        <v>10</v>
      </c>
      <c r="C83" s="23">
        <f>SUM(C76:C82)</f>
        <v>11660.2</v>
      </c>
    </row>
    <row r="84" spans="1:5" x14ac:dyDescent="0.25">
      <c r="A84" s="21"/>
      <c r="B84" s="22" t="s">
        <v>73</v>
      </c>
      <c r="C84" s="57">
        <f>C44+C50+C58+C67+C73+C83+C62</f>
        <v>171160.2</v>
      </c>
      <c r="E84" s="20"/>
    </row>
    <row r="85" spans="1:5" x14ac:dyDescent="0.25">
      <c r="A85" s="35" t="s">
        <v>3</v>
      </c>
      <c r="B85" s="36" t="s">
        <v>4</v>
      </c>
      <c r="C85" s="37" t="s">
        <v>5</v>
      </c>
    </row>
    <row r="86" spans="1:5" x14ac:dyDescent="0.25">
      <c r="A86" s="11">
        <v>3000</v>
      </c>
      <c r="B86" s="58" t="s">
        <v>74</v>
      </c>
      <c r="C86" s="42"/>
    </row>
    <row r="87" spans="1:5" x14ac:dyDescent="0.25">
      <c r="A87" s="59">
        <v>3100</v>
      </c>
      <c r="B87" s="41" t="s">
        <v>75</v>
      </c>
      <c r="C87" s="42"/>
    </row>
    <row r="88" spans="1:5" x14ac:dyDescent="0.25">
      <c r="A88" s="14">
        <v>3110</v>
      </c>
      <c r="B88" s="28" t="s">
        <v>76</v>
      </c>
      <c r="C88" s="19"/>
    </row>
    <row r="89" spans="1:5" x14ac:dyDescent="0.25">
      <c r="A89" s="17">
        <v>3102</v>
      </c>
      <c r="B89" s="18" t="s">
        <v>77</v>
      </c>
      <c r="C89" s="19"/>
    </row>
    <row r="90" spans="1:5" x14ac:dyDescent="0.25">
      <c r="A90" s="17">
        <v>3111</v>
      </c>
      <c r="B90" s="18" t="s">
        <v>78</v>
      </c>
      <c r="C90" s="19">
        <v>11000</v>
      </c>
    </row>
    <row r="91" spans="1:5" x14ac:dyDescent="0.25">
      <c r="A91" s="14">
        <v>3140</v>
      </c>
      <c r="B91" s="28" t="s">
        <v>79</v>
      </c>
      <c r="C91" s="19"/>
    </row>
    <row r="92" spans="1:5" x14ac:dyDescent="0.25">
      <c r="A92" s="17">
        <v>3141</v>
      </c>
      <c r="B92" s="18" t="s">
        <v>80</v>
      </c>
      <c r="C92" s="19">
        <v>10000</v>
      </c>
    </row>
    <row r="93" spans="1:5" x14ac:dyDescent="0.25">
      <c r="A93" s="14">
        <v>3170</v>
      </c>
      <c r="B93" s="28" t="s">
        <v>81</v>
      </c>
      <c r="C93" s="19"/>
    </row>
    <row r="94" spans="1:5" x14ac:dyDescent="0.25">
      <c r="A94" s="17">
        <v>3171</v>
      </c>
      <c r="B94" s="18" t="s">
        <v>82</v>
      </c>
      <c r="C94" s="19">
        <v>4000</v>
      </c>
    </row>
    <row r="95" spans="1:5" x14ac:dyDescent="0.25">
      <c r="A95" s="17"/>
      <c r="B95" s="60" t="s">
        <v>10</v>
      </c>
      <c r="C95" s="23">
        <f>SUM(C90:C94)</f>
        <v>25000</v>
      </c>
    </row>
    <row r="96" spans="1:5" x14ac:dyDescent="0.25">
      <c r="A96" s="14">
        <v>3230</v>
      </c>
      <c r="B96" s="28" t="s">
        <v>83</v>
      </c>
      <c r="C96" s="19"/>
    </row>
    <row r="97" spans="1:3" x14ac:dyDescent="0.25">
      <c r="A97" s="17">
        <v>3231</v>
      </c>
      <c r="B97" s="18" t="s">
        <v>84</v>
      </c>
      <c r="C97" s="19">
        <v>6000</v>
      </c>
    </row>
    <row r="98" spans="1:3" x14ac:dyDescent="0.25">
      <c r="A98" s="14">
        <v>3250</v>
      </c>
      <c r="B98" s="28" t="s">
        <v>85</v>
      </c>
      <c r="C98" s="19"/>
    </row>
    <row r="99" spans="1:3" x14ac:dyDescent="0.25">
      <c r="A99" s="17">
        <v>3251</v>
      </c>
      <c r="B99" s="18" t="s">
        <v>86</v>
      </c>
      <c r="C99" s="19">
        <v>6000</v>
      </c>
    </row>
    <row r="100" spans="1:3" x14ac:dyDescent="0.25">
      <c r="A100" s="17">
        <v>3270</v>
      </c>
      <c r="B100" s="18" t="s">
        <v>87</v>
      </c>
      <c r="C100" s="19"/>
    </row>
    <row r="101" spans="1:3" x14ac:dyDescent="0.25">
      <c r="A101" s="17">
        <v>3271</v>
      </c>
      <c r="B101" s="18" t="s">
        <v>88</v>
      </c>
      <c r="C101" s="19">
        <v>13000</v>
      </c>
    </row>
    <row r="102" spans="1:3" x14ac:dyDescent="0.25">
      <c r="A102" s="17"/>
      <c r="B102" s="60" t="s">
        <v>10</v>
      </c>
      <c r="C102" s="23">
        <f>SUM(C96:C101)</f>
        <v>25000</v>
      </c>
    </row>
    <row r="103" spans="1:3" x14ac:dyDescent="0.25">
      <c r="A103" s="14">
        <v>3360</v>
      </c>
      <c r="B103" s="28" t="s">
        <v>89</v>
      </c>
      <c r="C103" s="19"/>
    </row>
    <row r="104" spans="1:3" x14ac:dyDescent="0.25">
      <c r="A104" s="17">
        <v>3361</v>
      </c>
      <c r="B104" s="18" t="s">
        <v>90</v>
      </c>
      <c r="C104" s="19">
        <v>2000</v>
      </c>
    </row>
    <row r="105" spans="1:3" x14ac:dyDescent="0.25">
      <c r="A105" s="17"/>
      <c r="B105" s="60" t="s">
        <v>10</v>
      </c>
      <c r="C105" s="23">
        <v>2000</v>
      </c>
    </row>
    <row r="106" spans="1:3" x14ac:dyDescent="0.25">
      <c r="A106" s="14">
        <v>3400</v>
      </c>
      <c r="B106" s="28" t="s">
        <v>91</v>
      </c>
      <c r="C106" s="19"/>
    </row>
    <row r="107" spans="1:3" x14ac:dyDescent="0.25">
      <c r="A107" s="14">
        <v>3440</v>
      </c>
      <c r="B107" s="28" t="s">
        <v>92</v>
      </c>
      <c r="C107" s="19"/>
    </row>
    <row r="108" spans="1:3" x14ac:dyDescent="0.25">
      <c r="A108" s="17">
        <v>3441</v>
      </c>
      <c r="B108" s="18" t="s">
        <v>93</v>
      </c>
      <c r="C108" s="19">
        <v>6000</v>
      </c>
    </row>
    <row r="109" spans="1:3" x14ac:dyDescent="0.25">
      <c r="A109" s="17"/>
      <c r="B109" s="60" t="s">
        <v>10</v>
      </c>
      <c r="C109" s="23">
        <v>6000</v>
      </c>
    </row>
    <row r="110" spans="1:3" x14ac:dyDescent="0.25">
      <c r="A110" s="14">
        <v>3500</v>
      </c>
      <c r="B110" s="28" t="s">
        <v>94</v>
      </c>
      <c r="C110" s="19"/>
    </row>
    <row r="111" spans="1:3" x14ac:dyDescent="0.25">
      <c r="A111" s="14">
        <v>3550</v>
      </c>
      <c r="B111" s="28" t="s">
        <v>95</v>
      </c>
      <c r="C111" s="19"/>
    </row>
    <row r="112" spans="1:3" x14ac:dyDescent="0.25">
      <c r="A112" s="17">
        <v>3551</v>
      </c>
      <c r="B112" s="18" t="s">
        <v>96</v>
      </c>
      <c r="C112" s="19">
        <v>7500</v>
      </c>
    </row>
    <row r="113" spans="1:3" x14ac:dyDescent="0.25">
      <c r="A113" s="17"/>
      <c r="B113" s="61" t="s">
        <v>10</v>
      </c>
      <c r="C113" s="23">
        <v>7500</v>
      </c>
    </row>
    <row r="114" spans="1:3" ht="24" x14ac:dyDescent="0.25">
      <c r="A114" s="14">
        <v>3660</v>
      </c>
      <c r="B114" s="54" t="s">
        <v>97</v>
      </c>
      <c r="C114" s="19"/>
    </row>
    <row r="115" spans="1:3" x14ac:dyDescent="0.25">
      <c r="A115" s="17">
        <v>3661</v>
      </c>
      <c r="B115" s="31" t="s">
        <v>98</v>
      </c>
      <c r="C115" s="19">
        <v>55000</v>
      </c>
    </row>
    <row r="116" spans="1:3" x14ac:dyDescent="0.25">
      <c r="A116" s="17"/>
      <c r="B116" s="22" t="s">
        <v>10</v>
      </c>
      <c r="C116" s="23">
        <v>55000</v>
      </c>
    </row>
    <row r="117" spans="1:3" x14ac:dyDescent="0.25">
      <c r="A117" s="59">
        <v>3700</v>
      </c>
      <c r="B117" s="45" t="s">
        <v>99</v>
      </c>
      <c r="C117" s="19"/>
    </row>
    <row r="118" spans="1:3" x14ac:dyDescent="0.25">
      <c r="A118" s="14">
        <v>3720</v>
      </c>
      <c r="B118" s="28" t="s">
        <v>100</v>
      </c>
      <c r="C118" s="19"/>
    </row>
    <row r="119" spans="1:3" x14ac:dyDescent="0.25">
      <c r="A119" s="26">
        <v>3721</v>
      </c>
      <c r="B119" s="18" t="s">
        <v>101</v>
      </c>
      <c r="C119" s="19">
        <v>800</v>
      </c>
    </row>
    <row r="120" spans="1:3" x14ac:dyDescent="0.25">
      <c r="A120" s="14">
        <v>3740</v>
      </c>
      <c r="B120" s="28" t="s">
        <v>102</v>
      </c>
      <c r="C120" s="19"/>
    </row>
    <row r="121" spans="1:3" x14ac:dyDescent="0.25">
      <c r="A121" s="26">
        <v>3741</v>
      </c>
      <c r="B121" s="18" t="s">
        <v>103</v>
      </c>
      <c r="C121" s="19">
        <v>500</v>
      </c>
    </row>
    <row r="122" spans="1:3" x14ac:dyDescent="0.25">
      <c r="A122" s="26"/>
      <c r="B122" s="61" t="s">
        <v>10</v>
      </c>
      <c r="C122" s="23">
        <f>SUM(C119:C121)</f>
        <v>1300</v>
      </c>
    </row>
    <row r="123" spans="1:3" x14ac:dyDescent="0.25">
      <c r="A123" s="59">
        <v>3800</v>
      </c>
      <c r="B123" s="45" t="s">
        <v>104</v>
      </c>
      <c r="C123" s="19"/>
    </row>
    <row r="124" spans="1:3" x14ac:dyDescent="0.25">
      <c r="A124" s="17">
        <v>3810</v>
      </c>
      <c r="B124" s="24" t="s">
        <v>105</v>
      </c>
      <c r="C124" s="19">
        <v>197200</v>
      </c>
    </row>
    <row r="125" spans="1:3" x14ac:dyDescent="0.25">
      <c r="A125" s="17"/>
      <c r="B125" s="22" t="s">
        <v>10</v>
      </c>
      <c r="C125" s="23">
        <v>197200</v>
      </c>
    </row>
    <row r="126" spans="1:3" x14ac:dyDescent="0.25">
      <c r="A126" s="14">
        <v>3900</v>
      </c>
      <c r="B126" s="54" t="s">
        <v>106</v>
      </c>
      <c r="C126" s="23"/>
    </row>
    <row r="127" spans="1:3" x14ac:dyDescent="0.25">
      <c r="A127" s="14">
        <v>3940</v>
      </c>
      <c r="B127" s="54" t="s">
        <v>107</v>
      </c>
      <c r="C127" s="23"/>
    </row>
    <row r="128" spans="1:3" x14ac:dyDescent="0.25">
      <c r="A128" s="26">
        <v>3941</v>
      </c>
      <c r="B128" s="51" t="s">
        <v>108</v>
      </c>
      <c r="C128" s="19">
        <v>500</v>
      </c>
    </row>
    <row r="129" spans="1:7" x14ac:dyDescent="0.25">
      <c r="A129" s="26"/>
      <c r="B129" s="62" t="s">
        <v>10</v>
      </c>
      <c r="C129" s="23">
        <v>500</v>
      </c>
    </row>
    <row r="130" spans="1:7" ht="24" x14ac:dyDescent="0.25">
      <c r="A130" s="14">
        <v>3980</v>
      </c>
      <c r="B130" s="54" t="s">
        <v>109</v>
      </c>
      <c r="C130" s="19"/>
    </row>
    <row r="131" spans="1:7" x14ac:dyDescent="0.25">
      <c r="A131" s="17">
        <v>3981</v>
      </c>
      <c r="B131" s="31" t="s">
        <v>110</v>
      </c>
      <c r="C131" s="19">
        <f>[1]prestaciones!M40</f>
        <v>5430.234535999999</v>
      </c>
    </row>
    <row r="132" spans="1:7" x14ac:dyDescent="0.25">
      <c r="A132" s="14">
        <v>3990</v>
      </c>
      <c r="B132" s="54" t="s">
        <v>106</v>
      </c>
      <c r="C132" s="19"/>
    </row>
    <row r="133" spans="1:7" x14ac:dyDescent="0.25">
      <c r="A133" s="17">
        <v>3991</v>
      </c>
      <c r="B133" s="31" t="s">
        <v>111</v>
      </c>
      <c r="C133" s="19">
        <v>1000</v>
      </c>
    </row>
    <row r="134" spans="1:7" x14ac:dyDescent="0.25">
      <c r="A134" s="21"/>
      <c r="B134" s="62" t="s">
        <v>10</v>
      </c>
      <c r="C134" s="23">
        <f>SUM(C131:C133)</f>
        <v>6430.234535999999</v>
      </c>
    </row>
    <row r="135" spans="1:7" x14ac:dyDescent="0.25">
      <c r="A135" s="21"/>
      <c r="B135" s="22" t="s">
        <v>112</v>
      </c>
      <c r="C135" s="57">
        <f>C95+C102+C105+C109+C113+C116+C122+C125+C134+C129</f>
        <v>325930.234536</v>
      </c>
      <c r="E135" s="20"/>
    </row>
    <row r="136" spans="1:7" x14ac:dyDescent="0.25">
      <c r="A136" s="35" t="s">
        <v>3</v>
      </c>
      <c r="B136" s="36" t="s">
        <v>4</v>
      </c>
      <c r="C136" s="37" t="s">
        <v>5</v>
      </c>
    </row>
    <row r="137" spans="1:7" x14ac:dyDescent="0.25">
      <c r="A137" s="63">
        <v>4000</v>
      </c>
      <c r="B137" s="64" t="s">
        <v>113</v>
      </c>
      <c r="C137" s="19"/>
    </row>
    <row r="138" spans="1:7" x14ac:dyDescent="0.25">
      <c r="A138" s="59">
        <v>4400</v>
      </c>
      <c r="B138" s="45" t="s">
        <v>114</v>
      </c>
      <c r="C138" s="19"/>
    </row>
    <row r="139" spans="1:7" x14ac:dyDescent="0.25">
      <c r="A139" s="59">
        <v>4410</v>
      </c>
      <c r="B139" s="28" t="s">
        <v>115</v>
      </c>
      <c r="C139" s="19"/>
    </row>
    <row r="140" spans="1:7" x14ac:dyDescent="0.25">
      <c r="A140" s="65">
        <v>4411</v>
      </c>
      <c r="B140" s="24" t="s">
        <v>116</v>
      </c>
      <c r="C140" s="19">
        <v>65000</v>
      </c>
    </row>
    <row r="141" spans="1:7" x14ac:dyDescent="0.25">
      <c r="A141" s="21"/>
      <c r="B141" s="22" t="s">
        <v>10</v>
      </c>
      <c r="C141" s="19">
        <f>SUM(C140)</f>
        <v>65000</v>
      </c>
    </row>
    <row r="142" spans="1:7" x14ac:dyDescent="0.25">
      <c r="A142" s="21"/>
      <c r="B142" s="22" t="s">
        <v>117</v>
      </c>
      <c r="C142" s="57">
        <f>+C141</f>
        <v>65000</v>
      </c>
    </row>
    <row r="143" spans="1:7" ht="15.75" x14ac:dyDescent="0.25">
      <c r="A143" s="66"/>
      <c r="B143" s="67" t="s">
        <v>118</v>
      </c>
      <c r="C143" s="68">
        <f>+C142+C135+C84+C32</f>
        <v>1591758.002536</v>
      </c>
      <c r="E143" s="69"/>
      <c r="G143" s="40"/>
    </row>
    <row r="144" spans="1:7" ht="15" x14ac:dyDescent="0.25">
      <c r="B144" s="79"/>
      <c r="C144" s="79"/>
    </row>
    <row r="145" spans="1:3" ht="12.75" x14ac:dyDescent="0.2">
      <c r="B145" s="70"/>
      <c r="C145" s="70"/>
    </row>
    <row r="146" spans="1:3" ht="12.75" x14ac:dyDescent="0.2">
      <c r="B146" s="70"/>
      <c r="C146" s="70"/>
    </row>
    <row r="147" spans="1:3" ht="12.75" x14ac:dyDescent="0.2">
      <c r="B147" s="70"/>
      <c r="C147" s="70"/>
    </row>
    <row r="148" spans="1:3" ht="12.75" x14ac:dyDescent="0.2">
      <c r="B148" s="74"/>
      <c r="C148" s="74"/>
    </row>
    <row r="149" spans="1:3" x14ac:dyDescent="0.25">
      <c r="B149" s="80"/>
      <c r="C149" s="80"/>
    </row>
    <row r="151" spans="1:3" ht="12.75" x14ac:dyDescent="0.25">
      <c r="A151" s="81" t="s">
        <v>119</v>
      </c>
      <c r="B151" s="81"/>
      <c r="C151" s="81"/>
    </row>
    <row r="152" spans="1:3" ht="12.75" x14ac:dyDescent="0.25">
      <c r="A152" s="81" t="s">
        <v>120</v>
      </c>
      <c r="B152" s="81"/>
      <c r="C152" s="81"/>
    </row>
    <row r="153" spans="1:3" x14ac:dyDescent="0.25">
      <c r="A153" s="71"/>
      <c r="B153" s="71"/>
      <c r="C153" s="72"/>
    </row>
    <row r="154" spans="1:3" ht="12.75" x14ac:dyDescent="0.2">
      <c r="A154" s="74" t="s">
        <v>121</v>
      </c>
      <c r="B154" s="74"/>
      <c r="C154" s="74"/>
    </row>
    <row r="155" spans="1:3" x14ac:dyDescent="0.25">
      <c r="A155" s="75" t="s">
        <v>122</v>
      </c>
      <c r="B155" s="75"/>
      <c r="C155" s="75"/>
    </row>
  </sheetData>
  <mergeCells count="8">
    <mergeCell ref="A154:C154"/>
    <mergeCell ref="A155:C155"/>
    <mergeCell ref="A2:C2"/>
    <mergeCell ref="B144:C144"/>
    <mergeCell ref="B148:C148"/>
    <mergeCell ref="B149:C149"/>
    <mergeCell ref="A151:C151"/>
    <mergeCell ref="A152:C1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Instituto Juventud</cp:lastModifiedBy>
  <cp:lastPrinted>2022-03-14T17:48:16Z</cp:lastPrinted>
  <dcterms:created xsi:type="dcterms:W3CDTF">2022-03-14T17:38:35Z</dcterms:created>
  <dcterms:modified xsi:type="dcterms:W3CDTF">2022-03-14T17:48:30Z</dcterms:modified>
</cp:coreProperties>
</file>