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Transparencia IMJUVET\Transparencia General\Pag Web\Articulo 8\Fracción V\FV c)\2017\"/>
    </mc:Choice>
  </mc:AlternateContent>
  <bookViews>
    <workbookView xWindow="12840" yWindow="0" windowWidth="11205" windowHeight="10125" firstSheet="1" activeTab="1"/>
  </bookViews>
  <sheets>
    <sheet name="INGRESOS 2016" sheetId="17" r:id="rId1"/>
    <sheet name="Egresos 2016" sheetId="20" r:id="rId2"/>
    <sheet name="concentrado 2016" sheetId="23" r:id="rId3"/>
    <sheet name="Hoja4" sheetId="21" r:id="rId4"/>
  </sheets>
  <calcPr calcId="162913"/>
</workbook>
</file>

<file path=xl/calcChain.xml><?xml version="1.0" encoding="utf-8"?>
<calcChain xmlns="http://schemas.openxmlformats.org/spreadsheetml/2006/main">
  <c r="C31" i="20" l="1"/>
  <c r="C180" i="20"/>
  <c r="C181" i="20" s="1"/>
  <c r="C203" i="23" s="1"/>
  <c r="C5" i="20"/>
  <c r="C10" i="23"/>
  <c r="C3" i="23"/>
  <c r="C191" i="23"/>
  <c r="C184" i="23"/>
  <c r="C172" i="23"/>
  <c r="C167" i="23"/>
  <c r="C160" i="23"/>
  <c r="C152" i="23"/>
  <c r="C138" i="23"/>
  <c r="C130" i="23"/>
  <c r="C121" i="23"/>
  <c r="C99" i="23"/>
  <c r="C94" i="23"/>
  <c r="C82" i="23"/>
  <c r="C76" i="23"/>
  <c r="C68" i="23"/>
  <c r="C62" i="23"/>
  <c r="C45" i="23"/>
  <c r="C41" i="23"/>
  <c r="C36" i="23"/>
  <c r="C23" i="23"/>
  <c r="C18" i="23"/>
  <c r="C173" i="20"/>
  <c r="C174" i="20" s="1"/>
  <c r="C192" i="23" s="1"/>
  <c r="C52" i="20"/>
  <c r="C25" i="20"/>
  <c r="C35" i="20"/>
  <c r="C10" i="20"/>
  <c r="C166" i="20"/>
  <c r="C163" i="20"/>
  <c r="C158" i="20"/>
  <c r="C151" i="20"/>
  <c r="C142" i="20"/>
  <c r="C128" i="20"/>
  <c r="C120" i="20"/>
  <c r="C111" i="20"/>
  <c r="C89" i="20"/>
  <c r="C84" i="20"/>
  <c r="C72" i="20"/>
  <c r="C66" i="20"/>
  <c r="C58" i="20"/>
  <c r="G12" i="17"/>
  <c r="C7" i="17"/>
  <c r="C14" i="17"/>
  <c r="D7" i="17"/>
  <c r="D14" i="17"/>
  <c r="E7" i="17"/>
  <c r="E14" i="17"/>
  <c r="F7" i="17"/>
  <c r="F14" i="17"/>
  <c r="G8" i="17"/>
  <c r="G9" i="17"/>
  <c r="G10" i="17"/>
  <c r="G11" i="17"/>
  <c r="G13" i="17"/>
  <c r="G7" i="17"/>
  <c r="G14" i="17" l="1"/>
  <c r="C167" i="20"/>
  <c r="C185" i="23" s="1"/>
  <c r="C97" i="20"/>
  <c r="C107" i="23" s="1"/>
  <c r="C39" i="20"/>
  <c r="C49" i="23" s="1"/>
  <c r="C204" i="23" l="1"/>
  <c r="C182" i="20"/>
  <c r="I14" i="17" s="1"/>
  <c r="J14" i="17" s="1"/>
</calcChain>
</file>

<file path=xl/comments1.xml><?xml version="1.0" encoding="utf-8"?>
<comments xmlns="http://schemas.openxmlformats.org/spreadsheetml/2006/main">
  <authors>
    <author>Manuel Fonseca Villaseñor</author>
  </authors>
  <commentList>
    <comment ref="A6" authorId="0" shape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6" authorId="0" shape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comments2.xml><?xml version="1.0" encoding="utf-8"?>
<comments xmlns="http://schemas.openxmlformats.org/spreadsheetml/2006/main">
  <authors>
    <author>Manuel Fonseca Villaseñor</author>
  </authors>
  <commentList>
    <comment ref="A2" authorId="0" shapeId="0">
      <text>
        <r>
          <rPr>
            <b/>
            <sz val="14"/>
            <color indexed="9"/>
            <rFont val="Calibri"/>
            <family val="2"/>
          </rPr>
          <t>L</t>
        </r>
        <r>
          <rPr>
            <sz val="14"/>
            <color indexed="9"/>
            <rFont val="Calibri"/>
            <family val="2"/>
          </rPr>
          <t xml:space="preserve">ey de </t>
        </r>
        <r>
          <rPr>
            <b/>
            <sz val="14"/>
            <color indexed="9"/>
            <rFont val="Calibri"/>
            <family val="2"/>
          </rPr>
          <t>I</t>
        </r>
        <r>
          <rPr>
            <sz val="14"/>
            <color indexed="9"/>
            <rFont val="Calibri"/>
            <family val="2"/>
          </rPr>
          <t>ngresos</t>
        </r>
      </text>
    </comment>
    <comment ref="B2" authorId="0" shapeId="0">
      <text>
        <r>
          <rPr>
            <b/>
            <sz val="14"/>
            <color indexed="81"/>
            <rFont val="Tahoma"/>
            <family val="2"/>
          </rPr>
          <t>Importante:
Se recomienda leer las instrucciones previamente al llenado del presupuesto.</t>
        </r>
      </text>
    </comment>
  </commentList>
</comments>
</file>

<file path=xl/sharedStrings.xml><?xml version="1.0" encoding="utf-8"?>
<sst xmlns="http://schemas.openxmlformats.org/spreadsheetml/2006/main" count="415" uniqueCount="202">
  <si>
    <t>INSTITUTO MUNICIPAL DE LA JUVENTUD, O.P.D.</t>
  </si>
  <si>
    <t>PRESUPUESTO  DE INGRESOS 2016</t>
  </si>
  <si>
    <t>LI</t>
  </si>
  <si>
    <t>DESCRIPCIÓN</t>
  </si>
  <si>
    <t>Recursos Propios</t>
  </si>
  <si>
    <t>Programas Federales</t>
  </si>
  <si>
    <t>Programas Estatales</t>
  </si>
  <si>
    <t>Otros</t>
  </si>
  <si>
    <t>TRANSFERENCIAS, ASIGNACIONES, SUBSIDIOS Y  OTRAS AYUDAS</t>
  </si>
  <si>
    <t>Subsidio federal</t>
  </si>
  <si>
    <t>Subsidio estatal</t>
  </si>
  <si>
    <t>Subsidio municipal</t>
  </si>
  <si>
    <t>Otros subsidios</t>
  </si>
  <si>
    <t>Donativos</t>
  </si>
  <si>
    <t>Banca comercial</t>
  </si>
  <si>
    <t>T O T A  L</t>
  </si>
  <si>
    <t>NANCY NARALY GONZALEZ RAMIREZ</t>
  </si>
  <si>
    <t>DIRECTORA</t>
  </si>
  <si>
    <t>San Pedro Tlaquepaque, Jal., 14 de Diciembre, 2015.</t>
  </si>
  <si>
    <t>Capítulo</t>
  </si>
  <si>
    <t>Nombre de la Cuenta</t>
  </si>
  <si>
    <t>Cantidad</t>
  </si>
  <si>
    <t>SERVICIOS PERSONALES</t>
  </si>
  <si>
    <t>REMUNERACIONES AL PERSONAL DE CARÁCTER PERMANENTE</t>
  </si>
  <si>
    <t>Sueldos y salarios</t>
  </si>
  <si>
    <t>SUMA</t>
  </si>
  <si>
    <t>REMUNERACIONES AL PERSONAL DE CARÁCTER TRANSITORIO</t>
  </si>
  <si>
    <t>Sueldos y salarios al personal eventual</t>
  </si>
  <si>
    <t>Honorarios asimilables a sueldos y comisiones</t>
  </si>
  <si>
    <t>Retribuciones por servicio de carácter social</t>
  </si>
  <si>
    <t>REMUNERACIONES ADICIONALES Y ESPECIALES</t>
  </si>
  <si>
    <t>Prima quinquenal por años de servicio efectivos prestados</t>
  </si>
  <si>
    <t>Prima vacacional y dominical</t>
  </si>
  <si>
    <t>Gratificación para despensa</t>
  </si>
  <si>
    <t>Gratificación anual (aguinaldo)</t>
  </si>
  <si>
    <t>ayuda transporte</t>
  </si>
  <si>
    <t>Quinquenio</t>
  </si>
  <si>
    <t>Gratificación anual ( despensa))</t>
  </si>
  <si>
    <t>Gratficacion anual (Utiles Escolares)</t>
  </si>
  <si>
    <t>Apoyo para transporte</t>
  </si>
  <si>
    <t>Apoyo para guardería</t>
  </si>
  <si>
    <t>Indemnizaciones</t>
  </si>
  <si>
    <t>Indemnización por juicio laboral</t>
  </si>
  <si>
    <t>Sueldos y salarios caídos</t>
  </si>
  <si>
    <t>EROGACIONES POR CONCEPTO DE SEGURIDAD SOCIAL Y SEGUROS</t>
  </si>
  <si>
    <t>Aportaciones al sistema de ahorro para el retiro (SEDAR)</t>
  </si>
  <si>
    <t>Cuotas al fondo de pensiones del estado</t>
  </si>
  <si>
    <t>Cuotas para seguro de vida</t>
  </si>
  <si>
    <t>Cuotas al IMSS</t>
  </si>
  <si>
    <t>PAGOS POR OTRAS PRESTACIONES SOCIALES Y ECONÓMICAS</t>
  </si>
  <si>
    <t xml:space="preserve">Aportaciones al fondo de ahorro </t>
  </si>
  <si>
    <t>Otras prestaciones: Serv. Público, bono navideño</t>
  </si>
  <si>
    <t>PREVISIONES PARA SERVICIOS PERSONALES</t>
  </si>
  <si>
    <t>Incrementos a las percepciones</t>
  </si>
  <si>
    <t>TOTAL DE SERVICIOS PERSONALES</t>
  </si>
  <si>
    <t>MATERIALES Y SUMINISTROS</t>
  </si>
  <si>
    <t>MATERIALES Y ÚTILES DE ADMINISTRACIÓN Y DE ENSEÑANZA</t>
  </si>
  <si>
    <t>Materiales y útiles de oficina</t>
  </si>
  <si>
    <t>Materiales y útiles de limpieza</t>
  </si>
  <si>
    <t>Materiales y útiles de impresión y reproducción</t>
  </si>
  <si>
    <t>Materiales y útiles de equipo de cómputo y electrónico</t>
  </si>
  <si>
    <t>Materiales de fotografía, video, audio y microfilmación</t>
  </si>
  <si>
    <t>Material didáctico</t>
  </si>
  <si>
    <t>Material estadístico y geográfico</t>
  </si>
  <si>
    <t>Material para información en actividades de investigación científica y tecnológica</t>
  </si>
  <si>
    <t>Libros, periódicos, revistas y suscripciones</t>
  </si>
  <si>
    <t>Adquisición de formas valoradas</t>
  </si>
  <si>
    <t>PRODUCTOS ALIMENTICIOS</t>
  </si>
  <si>
    <t>Productos alimenticios del personal</t>
  </si>
  <si>
    <t>Alimentos y bebidas de eventos autorizados</t>
  </si>
  <si>
    <t>Productos alimenticios a  internos y pacientes</t>
  </si>
  <si>
    <t>Productos alimenticios para la población en caso de desastres naturales</t>
  </si>
  <si>
    <t>HERRAMIENTAS, REFACCIONES Y ACCESORIOS</t>
  </si>
  <si>
    <t>Herramientas menores</t>
  </si>
  <si>
    <t>Refacciones y accesorios para vehículos</t>
  </si>
  <si>
    <t>Refacciones y accesorios para maquinaria y equipo</t>
  </si>
  <si>
    <t>Refacciones y accesorios para equipo de cómputo</t>
  </si>
  <si>
    <t>Neumáticos</t>
  </si>
  <si>
    <t>Utensilios menores para el servicio de alimentación</t>
  </si>
  <si>
    <t>MATERIALES Y ARTÍCULOS DE CONSTRUCCIÓN Y DE REPARACIÓN</t>
  </si>
  <si>
    <t>Materiales de construcción y de reparación</t>
  </si>
  <si>
    <t>Material eléctrico y electrónico</t>
  </si>
  <si>
    <t>Estructuras y manufacturas</t>
  </si>
  <si>
    <t>Materiales complementarios</t>
  </si>
  <si>
    <t>MATERIAS PRIMAS DE PRODUCCIÓN, PRODUCTOS QUÍMICOS, FARMACÉUTICOS Y DE LABORATORIO</t>
  </si>
  <si>
    <t>Árboles, plantas y semillas</t>
  </si>
  <si>
    <t>Sustancias químicas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</si>
  <si>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</si>
  <si>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</si>
  <si>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</si>
  <si>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</si>
  <si>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Sustancias y materiales explosivos</t>
  </si>
  <si>
    <t>COMBUSTIBLES, LUBRICANTES Y ADITIVOS</t>
  </si>
  <si>
    <t>Combustibles, lubricantes y aditivos para vehículos terrestres, aéreos, marítimos, lacustres y fluviales</t>
  </si>
  <si>
    <t>VESTUARIO, BLANCOS, PRENDAS DE PROTECCIÓN PERSONAL Y ARTÍCULOS DEPORTIVOS</t>
  </si>
  <si>
    <t>Vestuario, uniformes y blancos</t>
  </si>
  <si>
    <t>Prendas de protección personal</t>
  </si>
  <si>
    <t xml:space="preserve">Artículos deportivos </t>
  </si>
  <si>
    <t>MATERIALES, SUMINISTROS Y PRENDAS DE PROTECCIÓN PARA SEGURIDAD PÚBLICA</t>
  </si>
  <si>
    <t>Materiales de seguridad pública</t>
  </si>
  <si>
    <t>Prendas de protección para seguridad pública</t>
  </si>
  <si>
    <t>MERCANCÍAS DIVERSAS</t>
  </si>
  <si>
    <t>Mercancías para su distribución a la población</t>
  </si>
  <si>
    <t>TOTAL DE MATERIALES Y SUMINISTROS</t>
  </si>
  <si>
    <t>SERVICIOS GENERALES</t>
  </si>
  <si>
    <t>SERVICIOS BÁSICOS</t>
  </si>
  <si>
    <t>Servicio postal y paquetería</t>
  </si>
  <si>
    <t>Servicio telegráfico</t>
  </si>
  <si>
    <t>Servicio telefónico convencional</t>
  </si>
  <si>
    <t>Servicio de telefonía celular</t>
  </si>
  <si>
    <t>Servicio de radiolocalización</t>
  </si>
  <si>
    <t>Servicio de telecomunicaciones</t>
  </si>
  <si>
    <t>Servicio de Internet, enlaces y redes</t>
  </si>
  <si>
    <t>Servicio de energía eléctrica</t>
  </si>
  <si>
    <t>Servicio de agua</t>
  </si>
  <si>
    <t>Servicio de estacionamiento</t>
  </si>
  <si>
    <t>Contratación de otros servicios</t>
  </si>
  <si>
    <t>SERVICIOS DE ARRENDAMIENTO</t>
  </si>
  <si>
    <t>Arrendamiento de edificios y locales</t>
  </si>
  <si>
    <t>Arrendamiento de terrenos</t>
  </si>
  <si>
    <t>Arrendamiento de mobiliario</t>
  </si>
  <si>
    <t>Arrendamiento de maquinaria y equipo</t>
  </si>
  <si>
    <t>Arrendamiento de equipo y bienes informáticos</t>
  </si>
  <si>
    <t>Arrendamiento de equipo de fotocopiado</t>
  </si>
  <si>
    <t>Arrendamiento de vehículos terrestres, aéreos marítimos, lacustres y fluviales</t>
  </si>
  <si>
    <t>SERVICIOS DE ASESORÍA, CONSULTORÍA, INFORMÁTICOS, ESTUDIOS E INVESTIGACIONES</t>
  </si>
  <si>
    <t>Asesoría</t>
  </si>
  <si>
    <t>Capacitación</t>
  </si>
  <si>
    <t>Servicios de informática</t>
  </si>
  <si>
    <t>Estudios e investigaciones</t>
  </si>
  <si>
    <t>Servicios notariales, certificaciones y avalúos</t>
  </si>
  <si>
    <t>Otros servicios profesionales no especificados</t>
  </si>
  <si>
    <t>SERVICIOS COMERCIALES, BANCARIOS, FINANCIEROS, SUBCONTRATACIÓN DE SERVICIOS CON TERCEROS Y GASTOS INHERENTES</t>
  </si>
  <si>
    <t>Almacenaje, embalaje y envase</t>
  </si>
  <si>
    <t>Fletes y acarreo</t>
  </si>
  <si>
    <t>Servicios de resguardo de valores</t>
  </si>
  <si>
    <t>Servicios bancarios y financieros</t>
  </si>
  <si>
    <t>Comisiones, descuentos  y otros servicios bancarios</t>
  </si>
  <si>
    <t xml:space="preserve">Pérdida cambiaria </t>
  </si>
  <si>
    <t>Seguros y fianzas</t>
  </si>
  <si>
    <t>Impuestos y derechos de importación</t>
  </si>
  <si>
    <t>Patentes, regalías y otros</t>
  </si>
  <si>
    <t>Subcontratación de servicios con terceros</t>
  </si>
  <si>
    <t>Refrendos y tenencias</t>
  </si>
  <si>
    <t>Otros impuestos y derechos</t>
  </si>
  <si>
    <t>SERVICIOS DE MANTENIMIENTO Y CONSERVACIÓN</t>
  </si>
  <si>
    <t>Mantenimiento y conservación de mobiliario y equipo de oficina</t>
  </si>
  <si>
    <t>Mantenimiento y conservación de bienes informáticos</t>
  </si>
  <si>
    <t>Mantenimiento y conservación de maquinaria</t>
  </si>
  <si>
    <t>Mantenimiento y conservación de inmuebles</t>
  </si>
  <si>
    <t>Mantenimiento y conservación de vehículos terrestre, aéreos, marítimos, lacustres y fluviales</t>
  </si>
  <si>
    <t>Servicios de lavandería, limpieza, higiene y fumigación</t>
  </si>
  <si>
    <t>SERVICIOS DE IMPRESIÓN, PUBLICACIÓN, DIFUSIÓN E INFORMACIÓN</t>
  </si>
  <si>
    <t>Impresión de documentos oficiales</t>
  </si>
  <si>
    <t>Impresión y elaboración de publicaciones oficiales y de información en general para difusión</t>
  </si>
  <si>
    <t>Publicaciones oficiales para licitaciones públicas y trámites administrativos en cumplimiento de disposiciones jurídicas</t>
  </si>
  <si>
    <t xml:space="preserve">Difusión en medios de comunicación </t>
  </si>
  <si>
    <t xml:space="preserve">Inserciones y publicaciones propias de la operación de las dependencias y entidades </t>
  </si>
  <si>
    <t>SERVICIO DE TRASLADO Y VIÁTICOS</t>
  </si>
  <si>
    <t>Traslado de personal</t>
  </si>
  <si>
    <t>Viáticos</t>
  </si>
  <si>
    <t>Pasajes</t>
  </si>
  <si>
    <t>SERVICIOS OFICIALES</t>
  </si>
  <si>
    <t>Gastos de ceremonia y de orden social</t>
  </si>
  <si>
    <t>TOTAL DE SERVICIOS GENERALES</t>
  </si>
  <si>
    <t>SUBSIDIOS Y SUBVENCIONES</t>
  </si>
  <si>
    <t>SUBSIDIOS</t>
  </si>
  <si>
    <t>Subsidio para el desarrollo integral de la familia (DIF)</t>
  </si>
  <si>
    <t>Subsidio a centros  deportivos, culturales y sociales</t>
  </si>
  <si>
    <t>Otros subsidios "Emprendedores Juveniles"</t>
  </si>
  <si>
    <t>TOTAL DE SUBSIDIOS Y SUBVENCIONES</t>
  </si>
  <si>
    <t>BIENES MUEBLES E INMUEBLES</t>
  </si>
  <si>
    <t>MOBILIARIO Y EQUIPO DE ADMINISTRACIÓN</t>
  </si>
  <si>
    <t xml:space="preserve">Equipo de oficina </t>
  </si>
  <si>
    <t xml:space="preserve">Equipo de cómputo e informático </t>
  </si>
  <si>
    <t xml:space="preserve">Equipo audiovisual </t>
  </si>
  <si>
    <t>TOTAL DE BIENES MUEBLES E INMUEBLES</t>
  </si>
  <si>
    <t>TOTAL DE EGRESOS</t>
  </si>
  <si>
    <t>San Pedro Tlaquepaque, Jal., 14 Diciembre, 2016</t>
  </si>
  <si>
    <t>ORIGEN DEL RECURSO</t>
  </si>
  <si>
    <t>Gasto</t>
  </si>
  <si>
    <t>Importe</t>
  </si>
  <si>
    <t>Gratificación anual (Vacaciones)</t>
  </si>
  <si>
    <t>Congresos, convenciones y exposiciones</t>
  </si>
  <si>
    <t>Gastos por actividades cívicas, culturales y de festividades</t>
  </si>
  <si>
    <t>Gastos por atención a visitantes</t>
  </si>
  <si>
    <t>Gastos de representación</t>
  </si>
  <si>
    <t>Gastos menores</t>
  </si>
  <si>
    <t>Pasajes nacionales para servidores públicos en el desempeño de comisiones y funciones oficiales</t>
  </si>
  <si>
    <t>Pasajes internacionales para servidores públicos en el desempeño de comisiones y funciones oficiales</t>
  </si>
  <si>
    <t>Viáticos nacionales para servidores públicos en el desarrollo de comisiones y funciones oficiales</t>
  </si>
  <si>
    <t>Viáticos en el extranjero para servidores públicos en el desarrollo de comisiones y funciones oficiales</t>
  </si>
  <si>
    <t>Otros subsidios "Emprendeores Juveniles"</t>
  </si>
  <si>
    <t>Equipo de oficina</t>
  </si>
  <si>
    <t>Equipo de comedor</t>
  </si>
  <si>
    <t>Equipo de cómputo e informático "Software Indetec"</t>
  </si>
  <si>
    <t xml:space="preserve">Adjudicaciones, expropiaciones e indemnizaciones de bienes muebles </t>
  </si>
  <si>
    <t>Equipo de fotografía, video y microfilmación</t>
  </si>
  <si>
    <t>Equipo de intendencia</t>
  </si>
  <si>
    <t>Bienes artísticos y culturales</t>
  </si>
  <si>
    <t>Reparación y mantenimiento de equipo de transporte</t>
  </si>
  <si>
    <t>Otras prestaciones: Serv. Público, bono navideño, impuestos subsidiados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</si>
</sst>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0000"/>
    <numFmt numFmtId="166" formatCode="#,##0.00_ ;\-#,##0.00\ 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81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2" fillId="0" borderId="0"/>
    <xf numFmtId="9" fontId="13" fillId="0" borderId="0" applyFont="0" applyFill="0" applyBorder="0" applyAlignment="0" applyProtection="0"/>
  </cellStyleXfs>
  <cellXfs count="80">
    <xf numFmtId="0" fontId="0" fillId="0" borderId="0" xfId="0"/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1" fontId="16" fillId="0" borderId="1" xfId="0" applyNumberFormat="1" applyFont="1" applyBorder="1" applyAlignment="1">
      <alignment vertical="center"/>
    </xf>
    <xf numFmtId="41" fontId="17" fillId="0" borderId="1" xfId="0" applyNumberFormat="1" applyFont="1" applyBorder="1" applyAlignment="1">
      <alignment vertical="center"/>
    </xf>
    <xf numFmtId="41" fontId="16" fillId="0" borderId="1" xfId="0" applyNumberFormat="1" applyFont="1" applyBorder="1" applyAlignment="1" applyProtection="1">
      <alignment vertical="center"/>
      <protection locked="0"/>
    </xf>
    <xf numFmtId="41" fontId="17" fillId="0" borderId="1" xfId="0" applyNumberFormat="1" applyFont="1" applyBorder="1" applyAlignment="1" applyProtection="1">
      <alignment vertical="center"/>
      <protection locked="0"/>
    </xf>
    <xf numFmtId="165" fontId="14" fillId="0" borderId="1" xfId="0" applyNumberFormat="1" applyFont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41" fontId="19" fillId="3" borderId="2" xfId="0" applyNumberFormat="1" applyFont="1" applyFill="1" applyBorder="1" applyAlignment="1">
      <alignment vertical="center"/>
    </xf>
    <xf numFmtId="41" fontId="17" fillId="3" borderId="2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41" fontId="20" fillId="3" borderId="3" xfId="0" applyNumberFormat="1" applyFont="1" applyFill="1" applyBorder="1" applyAlignment="1">
      <alignment horizontal="center" vertical="center" wrapText="1"/>
    </xf>
    <xf numFmtId="43" fontId="0" fillId="0" borderId="0" xfId="1" applyFont="1"/>
    <xf numFmtId="41" fontId="6" fillId="3" borderId="1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0" fontId="10" fillId="2" borderId="4" xfId="4" applyFont="1" applyFill="1" applyBorder="1" applyAlignment="1" applyProtection="1">
      <alignment horizontal="center" vertical="center"/>
    </xf>
    <xf numFmtId="41" fontId="10" fillId="2" borderId="4" xfId="4" applyNumberFormat="1" applyFont="1" applyFill="1" applyBorder="1" applyAlignment="1" applyProtection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1" fillId="4" borderId="4" xfId="3" applyFont="1" applyFill="1" applyBorder="1" applyAlignment="1" applyProtection="1">
      <alignment horizontal="center" vertical="center" wrapText="1"/>
    </xf>
    <xf numFmtId="4" fontId="23" fillId="0" borderId="0" xfId="0" applyNumberFormat="1" applyFont="1" applyFill="1" applyBorder="1" applyAlignment="1">
      <alignment vertical="center"/>
    </xf>
    <xf numFmtId="0" fontId="10" fillId="3" borderId="4" xfId="3" applyFont="1" applyFill="1" applyBorder="1" applyAlignment="1" applyProtection="1">
      <alignment horizontal="center" vertical="center" wrapText="1"/>
    </xf>
    <xf numFmtId="0" fontId="10" fillId="3" borderId="5" xfId="3" applyFont="1" applyFill="1" applyBorder="1" applyAlignment="1" applyProtection="1">
      <alignment horizontal="left" vertical="center"/>
    </xf>
    <xf numFmtId="0" fontId="12" fillId="2" borderId="4" xfId="3" applyFont="1" applyFill="1" applyBorder="1" applyAlignment="1" applyProtection="1">
      <alignment horizontal="center" vertical="center" wrapText="1"/>
    </xf>
    <xf numFmtId="0" fontId="12" fillId="0" borderId="4" xfId="3" applyFont="1" applyFill="1" applyBorder="1" applyAlignment="1" applyProtection="1">
      <alignment horizontal="left" vertical="center" wrapText="1" shrinkToFit="1"/>
    </xf>
    <xf numFmtId="4" fontId="23" fillId="0" borderId="4" xfId="0" applyNumberFormat="1" applyFont="1" applyFill="1" applyBorder="1" applyAlignment="1">
      <alignment vertical="center"/>
    </xf>
    <xf numFmtId="0" fontId="12" fillId="2" borderId="5" xfId="3" applyFont="1" applyFill="1" applyBorder="1" applyAlignment="1" applyProtection="1">
      <alignment horizontal="center" vertical="center" wrapText="1"/>
    </xf>
    <xf numFmtId="0" fontId="11" fillId="2" borderId="6" xfId="3" applyFont="1" applyFill="1" applyBorder="1" applyAlignment="1" applyProtection="1">
      <alignment horizontal="right" vertical="center" wrapText="1" shrinkToFit="1"/>
    </xf>
    <xf numFmtId="4" fontId="21" fillId="0" borderId="4" xfId="0" applyNumberFormat="1" applyFont="1" applyFill="1" applyBorder="1" applyAlignment="1">
      <alignment vertical="center"/>
    </xf>
    <xf numFmtId="0" fontId="12" fillId="2" borderId="4" xfId="3" applyFont="1" applyFill="1" applyBorder="1" applyAlignment="1" applyProtection="1">
      <alignment horizontal="left" vertical="center" wrapText="1" shrinkToFit="1"/>
    </xf>
    <xf numFmtId="0" fontId="10" fillId="3" borderId="5" xfId="3" applyFont="1" applyFill="1" applyBorder="1" applyAlignment="1" applyProtection="1">
      <alignment vertical="center" wrapText="1" shrinkToFit="1"/>
    </xf>
    <xf numFmtId="4" fontId="23" fillId="0" borderId="6" xfId="0" applyNumberFormat="1" applyFont="1" applyFill="1" applyBorder="1" applyAlignment="1">
      <alignment vertical="center"/>
    </xf>
    <xf numFmtId="0" fontId="10" fillId="3" borderId="5" xfId="3" applyFont="1" applyFill="1" applyBorder="1" applyAlignment="1" applyProtection="1">
      <alignment vertical="center"/>
    </xf>
    <xf numFmtId="0" fontId="12" fillId="2" borderId="7" xfId="3" applyFont="1" applyFill="1" applyBorder="1" applyAlignment="1" applyProtection="1">
      <alignment horizontal="center" vertical="center" wrapText="1"/>
    </xf>
    <xf numFmtId="0" fontId="11" fillId="2" borderId="8" xfId="3" applyFont="1" applyFill="1" applyBorder="1" applyAlignment="1" applyProtection="1">
      <alignment horizontal="right" vertical="center" wrapText="1" shrinkToFit="1"/>
    </xf>
    <xf numFmtId="0" fontId="12" fillId="2" borderId="0" xfId="3" applyFont="1" applyFill="1" applyBorder="1" applyAlignment="1" applyProtection="1">
      <alignment horizontal="center" vertical="center" wrapText="1"/>
    </xf>
    <xf numFmtId="0" fontId="11" fillId="2" borderId="0" xfId="3" applyFont="1" applyFill="1" applyBorder="1" applyAlignment="1" applyProtection="1">
      <alignment horizontal="right" vertical="center" wrapText="1" shrinkToFit="1"/>
    </xf>
    <xf numFmtId="0" fontId="10" fillId="4" borderId="4" xfId="3" applyFont="1" applyFill="1" applyBorder="1" applyAlignment="1" applyProtection="1">
      <alignment horizontal="center" vertical="center" wrapText="1"/>
    </xf>
    <xf numFmtId="0" fontId="10" fillId="4" borderId="5" xfId="3" applyFont="1" applyFill="1" applyBorder="1" applyAlignment="1" applyProtection="1">
      <alignment vertical="center" wrapText="1" shrinkToFit="1"/>
    </xf>
    <xf numFmtId="4" fontId="23" fillId="0" borderId="0" xfId="0" applyNumberFormat="1" applyFont="1" applyFill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0" fontId="10" fillId="3" borderId="5" xfId="3" applyFont="1" applyFill="1" applyBorder="1" applyAlignment="1" applyProtection="1">
      <alignment horizontal="left" vertical="center" wrapText="1" shrinkToFit="1"/>
    </xf>
    <xf numFmtId="0" fontId="10" fillId="3" borderId="5" xfId="3" applyFont="1" applyFill="1" applyBorder="1" applyAlignment="1" applyProtection="1">
      <alignment vertical="center" wrapText="1"/>
    </xf>
    <xf numFmtId="0" fontId="12" fillId="0" borderId="4" xfId="3" applyFont="1" applyFill="1" applyBorder="1" applyAlignment="1" applyProtection="1">
      <alignment horizontal="center" vertical="center" wrapText="1"/>
    </xf>
    <xf numFmtId="0" fontId="10" fillId="3" borderId="4" xfId="3" applyFont="1" applyFill="1" applyBorder="1" applyAlignment="1" applyProtection="1">
      <alignment horizontal="center" vertical="center" wrapText="1" shrinkToFit="1"/>
    </xf>
    <xf numFmtId="0" fontId="11" fillId="0" borderId="6" xfId="3" applyFont="1" applyFill="1" applyBorder="1" applyAlignment="1" applyProtection="1">
      <alignment horizontal="right" vertical="center" wrapText="1" shrinkToFit="1"/>
    </xf>
    <xf numFmtId="0" fontId="10" fillId="3" borderId="9" xfId="3" applyFont="1" applyFill="1" applyBorder="1" applyAlignment="1" applyProtection="1">
      <alignment vertical="center"/>
    </xf>
    <xf numFmtId="0" fontId="10" fillId="4" borderId="4" xfId="3" applyFont="1" applyFill="1" applyBorder="1" applyAlignment="1" applyProtection="1">
      <alignment horizontal="center" vertical="center" wrapText="1" shrinkToFit="1"/>
    </xf>
    <xf numFmtId="0" fontId="10" fillId="4" borderId="5" xfId="3" applyFont="1" applyFill="1" applyBorder="1" applyAlignment="1" applyProtection="1">
      <alignment horizontal="left" vertical="center" wrapText="1" shrinkToFit="1"/>
    </xf>
    <xf numFmtId="0" fontId="12" fillId="2" borderId="4" xfId="3" applyFont="1" applyFill="1" applyBorder="1" applyAlignment="1" applyProtection="1">
      <alignment horizontal="center" vertical="center" wrapText="1" shrinkToFit="1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66" fontId="23" fillId="0" borderId="4" xfId="1" applyNumberFormat="1" applyFont="1" applyBorder="1" applyAlignment="1">
      <alignment vertical="center"/>
    </xf>
    <xf numFmtId="4" fontId="21" fillId="3" borderId="4" xfId="0" applyNumberFormat="1" applyFont="1" applyFill="1" applyBorder="1" applyAlignment="1">
      <alignment vertical="center"/>
    </xf>
    <xf numFmtId="0" fontId="2" fillId="0" borderId="0" xfId="0" applyFont="1"/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right" vertical="center"/>
    </xf>
    <xf numFmtId="3" fontId="25" fillId="3" borderId="1" xfId="0" applyNumberFormat="1" applyFont="1" applyFill="1" applyBorder="1" applyAlignment="1">
      <alignment horizontal="right" vertical="center"/>
    </xf>
    <xf numFmtId="0" fontId="10" fillId="4" borderId="7" xfId="3" applyFont="1" applyFill="1" applyBorder="1" applyAlignment="1" applyProtection="1">
      <alignment vertical="center" wrapText="1" shrinkToFit="1"/>
    </xf>
    <xf numFmtId="43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3" fontId="0" fillId="0" borderId="0" xfId="0" applyNumberFormat="1"/>
    <xf numFmtId="41" fontId="0" fillId="0" borderId="0" xfId="0" applyNumberFormat="1"/>
    <xf numFmtId="3" fontId="23" fillId="0" borderId="4" xfId="0" applyNumberFormat="1" applyFont="1" applyFill="1" applyBorder="1" applyAlignment="1" applyProtection="1">
      <alignment vertical="center"/>
      <protection locked="0"/>
    </xf>
    <xf numFmtId="0" fontId="12" fillId="2" borderId="6" xfId="3" applyFont="1" applyFill="1" applyBorder="1" applyAlignment="1" applyProtection="1">
      <alignment horizontal="left" vertical="center" wrapText="1" shrinkToFit="1"/>
    </xf>
    <xf numFmtId="4" fontId="26" fillId="3" borderId="4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Millares" xfId="1" builtinId="3"/>
    <cellStyle name="Moneda 2" xfId="2"/>
    <cellStyle name="Normal" xfId="0" builtinId="0"/>
    <cellStyle name="Normal 2" xfId="3"/>
    <cellStyle name="Normal_Hoja1" xfId="4"/>
    <cellStyle name="Porcentual 2" xfId="5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152"/>
  <sheetViews>
    <sheetView zoomScaleNormal="100" workbookViewId="0">
      <pane ySplit="6" topLeftCell="A7" activePane="bottomLeft" state="frozen"/>
      <selection activeCell="D1" sqref="D1:D65536"/>
      <selection pane="bottomLeft" activeCell="J14" sqref="J14"/>
    </sheetView>
  </sheetViews>
  <sheetFormatPr baseColWidth="10" defaultColWidth="9.140625" defaultRowHeight="12.75" x14ac:dyDescent="0.2"/>
  <cols>
    <col min="1" max="1" width="7" bestFit="1" customWidth="1"/>
    <col min="2" max="2" width="39.7109375" customWidth="1"/>
    <col min="3" max="4" width="11.42578125" customWidth="1"/>
    <col min="5" max="5" width="13.85546875" bestFit="1" customWidth="1"/>
    <col min="6" max="6" width="11.42578125" customWidth="1"/>
    <col min="7" max="7" width="13.42578125" customWidth="1"/>
    <col min="8" max="256" width="11.42578125" customWidth="1"/>
  </cols>
  <sheetData>
    <row r="1" spans="1:10" ht="21" customHeight="1" thickTop="1" thickBot="1" x14ac:dyDescent="0.3">
      <c r="A1" s="73" t="s">
        <v>0</v>
      </c>
      <c r="B1" s="74"/>
      <c r="C1" s="74"/>
      <c r="D1" s="74"/>
      <c r="E1" s="74"/>
      <c r="F1" s="74"/>
      <c r="G1" s="75"/>
    </row>
    <row r="2" spans="1:10" ht="13.5" thickTop="1" x14ac:dyDescent="0.2"/>
    <row r="4" spans="1:10" x14ac:dyDescent="0.2">
      <c r="B4" s="76" t="s">
        <v>1</v>
      </c>
      <c r="C4" s="76"/>
      <c r="D4" s="76"/>
    </row>
    <row r="6" spans="1:10" ht="30.75" thickBot="1" x14ac:dyDescent="0.25">
      <c r="A6" s="12" t="s">
        <v>2</v>
      </c>
      <c r="B6" s="12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6">
        <v>2016</v>
      </c>
    </row>
    <row r="7" spans="1:10" ht="15" customHeight="1" x14ac:dyDescent="0.2">
      <c r="A7" s="8"/>
      <c r="B7" s="9" t="s">
        <v>8</v>
      </c>
      <c r="C7" s="10">
        <f>SUM(C8:C13)</f>
        <v>1081600</v>
      </c>
      <c r="D7" s="10">
        <f>SUM(D8:D13)</f>
        <v>150000</v>
      </c>
      <c r="E7" s="10">
        <f>SUM(E8:E13)</f>
        <v>0</v>
      </c>
      <c r="F7" s="10">
        <f>SUM(F8:F13)</f>
        <v>0</v>
      </c>
      <c r="G7" s="11">
        <f t="shared" ref="G7:G14" si="0">+F7+E7+D7+C7</f>
        <v>1231600</v>
      </c>
    </row>
    <row r="8" spans="1:10" ht="15" customHeight="1" x14ac:dyDescent="0.2">
      <c r="A8" s="1">
        <v>93101</v>
      </c>
      <c r="B8" s="2" t="s">
        <v>9</v>
      </c>
      <c r="C8" s="3"/>
      <c r="D8" s="3">
        <v>150000</v>
      </c>
      <c r="E8" s="3"/>
      <c r="F8" s="3"/>
      <c r="G8" s="4">
        <f t="shared" si="0"/>
        <v>150000</v>
      </c>
    </row>
    <row r="9" spans="1:10" ht="15" customHeight="1" x14ac:dyDescent="0.2">
      <c r="A9" s="1">
        <v>93102</v>
      </c>
      <c r="B9" s="2" t="s">
        <v>10</v>
      </c>
      <c r="C9" s="3"/>
      <c r="D9" s="3"/>
      <c r="E9" s="3"/>
      <c r="F9" s="3"/>
      <c r="G9" s="4">
        <f t="shared" si="0"/>
        <v>0</v>
      </c>
    </row>
    <row r="10" spans="1:10" ht="15" customHeight="1" x14ac:dyDescent="0.2">
      <c r="A10" s="1">
        <v>93103</v>
      </c>
      <c r="B10" s="2" t="s">
        <v>11</v>
      </c>
      <c r="C10" s="3">
        <v>1081600</v>
      </c>
      <c r="D10" s="3"/>
      <c r="E10" s="3"/>
      <c r="F10" s="3"/>
      <c r="G10" s="4">
        <f t="shared" si="0"/>
        <v>1081600</v>
      </c>
    </row>
    <row r="11" spans="1:10" ht="15" customHeight="1" x14ac:dyDescent="0.2">
      <c r="A11" s="1">
        <v>93104</v>
      </c>
      <c r="B11" s="2" t="s">
        <v>12</v>
      </c>
      <c r="C11" s="3"/>
      <c r="D11" s="3"/>
      <c r="E11" s="3"/>
      <c r="F11" s="5">
        <v>0</v>
      </c>
      <c r="G11" s="6">
        <f t="shared" si="0"/>
        <v>0</v>
      </c>
    </row>
    <row r="12" spans="1:10" ht="15" customHeight="1" x14ac:dyDescent="0.2">
      <c r="A12" s="1">
        <v>94100</v>
      </c>
      <c r="B12" s="2" t="s">
        <v>13</v>
      </c>
      <c r="C12" s="3"/>
      <c r="D12" s="3"/>
      <c r="E12" s="3"/>
      <c r="F12" s="5">
        <v>0</v>
      </c>
      <c r="G12" s="6">
        <f t="shared" si="0"/>
        <v>0</v>
      </c>
    </row>
    <row r="13" spans="1:10" ht="15" customHeight="1" x14ac:dyDescent="0.2">
      <c r="A13" s="7">
        <v>1103</v>
      </c>
      <c r="B13" s="2" t="s">
        <v>14</v>
      </c>
      <c r="C13" s="3"/>
      <c r="D13" s="3"/>
      <c r="E13" s="3"/>
      <c r="F13" s="3"/>
      <c r="G13" s="4">
        <f t="shared" si="0"/>
        <v>0</v>
      </c>
    </row>
    <row r="14" spans="1:10" ht="15" customHeight="1" x14ac:dyDescent="0.2">
      <c r="A14" s="77" t="s">
        <v>15</v>
      </c>
      <c r="B14" s="77"/>
      <c r="C14" s="15">
        <f>SUM(C8:C13)</f>
        <v>1081600</v>
      </c>
      <c r="D14" s="15">
        <f>SUM(D8:D13)</f>
        <v>150000</v>
      </c>
      <c r="E14" s="15">
        <f>SUM(E8:E13)</f>
        <v>0</v>
      </c>
      <c r="F14" s="15">
        <f>SUM(F8:F13)</f>
        <v>0</v>
      </c>
      <c r="G14" s="15">
        <f t="shared" si="0"/>
        <v>1231600</v>
      </c>
      <c r="I14" s="64">
        <f>'Egresos 2016'!C182</f>
        <v>1081600</v>
      </c>
      <c r="J14" s="65">
        <f>I14-G14</f>
        <v>-150000</v>
      </c>
    </row>
    <row r="15" spans="1:10" ht="15" customHeight="1" x14ac:dyDescent="0.2"/>
    <row r="16" spans="1:10" ht="15" customHeight="1" x14ac:dyDescent="0.2"/>
    <row r="17" spans="2:7" ht="15" customHeight="1" x14ac:dyDescent="0.2"/>
    <row r="18" spans="2:7" ht="15" customHeight="1" x14ac:dyDescent="0.2">
      <c r="F18" s="14"/>
    </row>
    <row r="19" spans="2:7" ht="15" customHeight="1" x14ac:dyDescent="0.25">
      <c r="B19" s="78" t="s">
        <v>16</v>
      </c>
      <c r="C19" s="78"/>
    </row>
    <row r="20" spans="2:7" ht="15" customHeight="1" x14ac:dyDescent="0.2">
      <c r="B20" s="79" t="s">
        <v>17</v>
      </c>
      <c r="C20" s="79"/>
    </row>
    <row r="21" spans="2:7" ht="15" customHeight="1" x14ac:dyDescent="0.2">
      <c r="B21" s="79" t="s">
        <v>0</v>
      </c>
      <c r="C21" s="79"/>
      <c r="E21" s="14"/>
    </row>
    <row r="22" spans="2:7" ht="15" customHeight="1" x14ac:dyDescent="0.2"/>
    <row r="23" spans="2:7" ht="15" customHeight="1" x14ac:dyDescent="0.2"/>
    <row r="24" spans="2:7" ht="15" customHeight="1" x14ac:dyDescent="0.2">
      <c r="E24" s="61"/>
    </row>
    <row r="25" spans="2:7" ht="15" customHeight="1" x14ac:dyDescent="0.2">
      <c r="B25" s="72" t="s">
        <v>18</v>
      </c>
      <c r="C25" s="72"/>
      <c r="G25" s="56"/>
    </row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</sheetData>
  <mergeCells count="7">
    <mergeCell ref="B25:C25"/>
    <mergeCell ref="A1:G1"/>
    <mergeCell ref="B4:D4"/>
    <mergeCell ref="A14:B14"/>
    <mergeCell ref="B19:C19"/>
    <mergeCell ref="B20:C20"/>
    <mergeCell ref="B21:C21"/>
  </mergeCells>
  <conditionalFormatting sqref="F11:G12">
    <cfRule type="containsBlanks" dxfId="0" priority="3">
      <formula>LEN(TRIM(F11))=0</formula>
    </cfRule>
  </conditionalFormatting>
  <dataValidations count="2">
    <dataValidation type="whole" operator="greaterThanOrEqual" allowBlank="1" showInputMessage="1" showErrorMessage="1" sqref="F11:F12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6">
      <formula1>0</formula1>
    </dataValidation>
  </dataValidations>
  <printOptions horizontalCentered="1" verticalCentered="1"/>
  <pageMargins left="0.70866141732283472" right="0.51181102362204722" top="0.55118110236220474" bottom="0.55118110236220474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abSelected="1" view="pageLayout" zoomScale="80" zoomScaleNormal="100" zoomScalePageLayoutView="80" workbookViewId="0">
      <selection activeCell="B17" sqref="B17"/>
    </sheetView>
  </sheetViews>
  <sheetFormatPr baseColWidth="10" defaultColWidth="11.42578125" defaultRowHeight="12" x14ac:dyDescent="0.2"/>
  <cols>
    <col min="1" max="1" width="7.5703125" style="20" bestFit="1" customWidth="1"/>
    <col min="2" max="2" width="70" style="20" customWidth="1"/>
    <col min="3" max="3" width="17.28515625" style="53" customWidth="1"/>
    <col min="4" max="16384" width="11.42578125" style="20"/>
  </cols>
  <sheetData>
    <row r="1" spans="1:3" x14ac:dyDescent="0.2">
      <c r="A1" s="17" t="s">
        <v>19</v>
      </c>
      <c r="B1" s="18" t="s">
        <v>20</v>
      </c>
      <c r="C1" s="19" t="s">
        <v>21</v>
      </c>
    </row>
    <row r="2" spans="1:3" x14ac:dyDescent="0.2">
      <c r="A2" s="21">
        <v>1000</v>
      </c>
      <c r="B2" s="60" t="s">
        <v>22</v>
      </c>
      <c r="C2" s="22"/>
    </row>
    <row r="3" spans="1:3" x14ac:dyDescent="0.2">
      <c r="A3" s="23">
        <v>1100</v>
      </c>
      <c r="B3" s="24" t="s">
        <v>23</v>
      </c>
      <c r="C3" s="22"/>
    </row>
    <row r="4" spans="1:3" x14ac:dyDescent="0.2">
      <c r="A4" s="25">
        <v>1101</v>
      </c>
      <c r="B4" s="26" t="s">
        <v>24</v>
      </c>
      <c r="C4" s="27">
        <v>499800</v>
      </c>
    </row>
    <row r="5" spans="1:3" x14ac:dyDescent="0.2">
      <c r="A5" s="28"/>
      <c r="B5" s="29" t="s">
        <v>25</v>
      </c>
      <c r="C5" s="30">
        <f>C4</f>
        <v>499800</v>
      </c>
    </row>
    <row r="6" spans="1:3" x14ac:dyDescent="0.2">
      <c r="A6" s="23">
        <v>1200</v>
      </c>
      <c r="B6" s="24" t="s">
        <v>26</v>
      </c>
      <c r="C6" s="22"/>
    </row>
    <row r="7" spans="1:3" x14ac:dyDescent="0.2">
      <c r="A7" s="25">
        <v>1201</v>
      </c>
      <c r="B7" s="31" t="s">
        <v>27</v>
      </c>
      <c r="C7" s="27"/>
    </row>
    <row r="8" spans="1:3" x14ac:dyDescent="0.2">
      <c r="A8" s="25">
        <v>1202</v>
      </c>
      <c r="B8" s="31" t="s">
        <v>28</v>
      </c>
      <c r="C8" s="27">
        <v>176000</v>
      </c>
    </row>
    <row r="9" spans="1:3" x14ac:dyDescent="0.2">
      <c r="A9" s="25">
        <v>1203</v>
      </c>
      <c r="B9" s="26" t="s">
        <v>29</v>
      </c>
      <c r="C9" s="27"/>
    </row>
    <row r="10" spans="1:3" x14ac:dyDescent="0.2">
      <c r="A10" s="28"/>
      <c r="B10" s="29" t="s">
        <v>25</v>
      </c>
      <c r="C10" s="30">
        <f>SUM(C7:C9)</f>
        <v>176000</v>
      </c>
    </row>
    <row r="11" spans="1:3" x14ac:dyDescent="0.2">
      <c r="A11" s="23">
        <v>1300</v>
      </c>
      <c r="B11" s="32" t="s">
        <v>30</v>
      </c>
      <c r="C11" s="22"/>
    </row>
    <row r="12" spans="1:3" x14ac:dyDescent="0.2">
      <c r="A12" s="25">
        <v>1301</v>
      </c>
      <c r="B12" s="31" t="s">
        <v>31</v>
      </c>
      <c r="C12" s="27"/>
    </row>
    <row r="13" spans="1:3" x14ac:dyDescent="0.2">
      <c r="A13" s="25">
        <v>1302</v>
      </c>
      <c r="B13" s="26" t="s">
        <v>32</v>
      </c>
      <c r="C13" s="54">
        <v>6949</v>
      </c>
    </row>
    <row r="14" spans="1:3" x14ac:dyDescent="0.2">
      <c r="A14" s="25">
        <v>1303</v>
      </c>
      <c r="B14" s="26" t="s">
        <v>33</v>
      </c>
      <c r="C14" s="33"/>
    </row>
    <row r="15" spans="1:3" x14ac:dyDescent="0.2">
      <c r="A15" s="25">
        <v>1304</v>
      </c>
      <c r="B15" s="26" t="s">
        <v>34</v>
      </c>
      <c r="C15" s="33">
        <v>70000</v>
      </c>
    </row>
    <row r="16" spans="1:3" x14ac:dyDescent="0.2">
      <c r="A16" s="25">
        <v>1304</v>
      </c>
      <c r="B16" s="26" t="s">
        <v>35</v>
      </c>
      <c r="C16" s="33"/>
    </row>
    <row r="17" spans="1:3" x14ac:dyDescent="0.2">
      <c r="A17" s="25">
        <v>1304</v>
      </c>
      <c r="B17" s="26" t="s">
        <v>36</v>
      </c>
      <c r="C17" s="33">
        <v>3500</v>
      </c>
    </row>
    <row r="18" spans="1:3" x14ac:dyDescent="0.2">
      <c r="A18" s="25">
        <v>1304</v>
      </c>
      <c r="B18" s="26" t="s">
        <v>37</v>
      </c>
      <c r="C18" s="33"/>
    </row>
    <row r="19" spans="1:3" x14ac:dyDescent="0.2">
      <c r="A19" s="25">
        <v>1304</v>
      </c>
      <c r="B19" s="26" t="s">
        <v>38</v>
      </c>
      <c r="C19" s="33">
        <v>6500</v>
      </c>
    </row>
    <row r="20" spans="1:3" x14ac:dyDescent="0.2">
      <c r="A20" s="25">
        <v>1308</v>
      </c>
      <c r="B20" s="31" t="s">
        <v>39</v>
      </c>
      <c r="C20" s="33"/>
    </row>
    <row r="21" spans="1:3" x14ac:dyDescent="0.2">
      <c r="A21" s="25">
        <v>1309</v>
      </c>
      <c r="B21" s="31" t="s">
        <v>40</v>
      </c>
      <c r="C21" s="33"/>
    </row>
    <row r="22" spans="1:3" x14ac:dyDescent="0.2">
      <c r="A22" s="25">
        <v>1310</v>
      </c>
      <c r="B22" s="31" t="s">
        <v>41</v>
      </c>
      <c r="C22" s="33"/>
    </row>
    <row r="23" spans="1:3" x14ac:dyDescent="0.2">
      <c r="A23" s="25">
        <v>1311</v>
      </c>
      <c r="B23" s="31" t="s">
        <v>42</v>
      </c>
      <c r="C23" s="33"/>
    </row>
    <row r="24" spans="1:3" x14ac:dyDescent="0.2">
      <c r="A24" s="25">
        <v>1312</v>
      </c>
      <c r="B24" s="31" t="s">
        <v>43</v>
      </c>
      <c r="C24" s="33"/>
    </row>
    <row r="25" spans="1:3" x14ac:dyDescent="0.2">
      <c r="A25" s="28"/>
      <c r="B25" s="29" t="s">
        <v>25</v>
      </c>
      <c r="C25" s="30">
        <f>SUM(C12:C24)</f>
        <v>86949</v>
      </c>
    </row>
    <row r="26" spans="1:3" x14ac:dyDescent="0.2">
      <c r="A26" s="23">
        <v>1400</v>
      </c>
      <c r="B26" s="24" t="s">
        <v>44</v>
      </c>
      <c r="C26" s="22"/>
    </row>
    <row r="27" spans="1:3" x14ac:dyDescent="0.2">
      <c r="A27" s="25">
        <v>1403</v>
      </c>
      <c r="B27" s="31" t="s">
        <v>45</v>
      </c>
      <c r="C27" s="27">
        <v>87800</v>
      </c>
    </row>
    <row r="28" spans="1:3" x14ac:dyDescent="0.2">
      <c r="A28" s="25">
        <v>1404</v>
      </c>
      <c r="B28" s="31" t="s">
        <v>46</v>
      </c>
      <c r="C28" s="27">
        <v>15000</v>
      </c>
    </row>
    <row r="29" spans="1:3" hidden="1" x14ac:dyDescent="0.2">
      <c r="A29" s="25">
        <v>1405</v>
      </c>
      <c r="B29" s="31" t="s">
        <v>47</v>
      </c>
      <c r="C29" s="27"/>
    </row>
    <row r="30" spans="1:3" x14ac:dyDescent="0.2">
      <c r="A30" s="25"/>
      <c r="B30" s="67" t="s">
        <v>48</v>
      </c>
      <c r="C30" s="27"/>
    </row>
    <row r="31" spans="1:3" x14ac:dyDescent="0.2">
      <c r="A31" s="28"/>
      <c r="B31" s="29" t="s">
        <v>25</v>
      </c>
      <c r="C31" s="30">
        <f>SUM(C27:C30)</f>
        <v>102800</v>
      </c>
    </row>
    <row r="32" spans="1:3" x14ac:dyDescent="0.2">
      <c r="A32" s="23">
        <v>1500</v>
      </c>
      <c r="B32" s="34" t="s">
        <v>49</v>
      </c>
      <c r="C32" s="22"/>
    </row>
    <row r="33" spans="1:3" x14ac:dyDescent="0.2">
      <c r="A33" s="25">
        <v>1501</v>
      </c>
      <c r="B33" s="31" t="s">
        <v>50</v>
      </c>
      <c r="C33" s="27"/>
    </row>
    <row r="34" spans="1:3" x14ac:dyDescent="0.2">
      <c r="A34" s="25">
        <v>1505</v>
      </c>
      <c r="B34" s="31" t="s">
        <v>201</v>
      </c>
      <c r="C34" s="33">
        <v>24200</v>
      </c>
    </row>
    <row r="35" spans="1:3" x14ac:dyDescent="0.2">
      <c r="A35" s="28"/>
      <c r="B35" s="29" t="s">
        <v>25</v>
      </c>
      <c r="C35" s="30">
        <f>SUM(C33:C34)</f>
        <v>24200</v>
      </c>
    </row>
    <row r="36" spans="1:3" x14ac:dyDescent="0.2">
      <c r="A36" s="23">
        <v>1600</v>
      </c>
      <c r="B36" s="32" t="s">
        <v>52</v>
      </c>
      <c r="C36" s="22"/>
    </row>
    <row r="37" spans="1:3" x14ac:dyDescent="0.2">
      <c r="A37" s="25">
        <v>1601</v>
      </c>
      <c r="B37" s="31" t="s">
        <v>53</v>
      </c>
      <c r="C37" s="27"/>
    </row>
    <row r="38" spans="1:3" x14ac:dyDescent="0.2">
      <c r="A38" s="35"/>
      <c r="B38" s="36" t="s">
        <v>25</v>
      </c>
      <c r="C38" s="27"/>
    </row>
    <row r="39" spans="1:3" x14ac:dyDescent="0.2">
      <c r="A39" s="37"/>
      <c r="B39" s="38" t="s">
        <v>54</v>
      </c>
      <c r="C39" s="68">
        <f>C38+C35+C31+C25+C10+C5</f>
        <v>889749</v>
      </c>
    </row>
    <row r="40" spans="1:3" x14ac:dyDescent="0.2">
      <c r="A40" s="39">
        <v>2000</v>
      </c>
      <c r="B40" s="40" t="s">
        <v>55</v>
      </c>
      <c r="C40" s="22"/>
    </row>
    <row r="41" spans="1:3" x14ac:dyDescent="0.2">
      <c r="A41" s="23">
        <v>2100</v>
      </c>
      <c r="B41" s="34" t="s">
        <v>56</v>
      </c>
      <c r="C41" s="22"/>
    </row>
    <row r="42" spans="1:3" x14ac:dyDescent="0.2">
      <c r="A42" s="25">
        <v>2101</v>
      </c>
      <c r="B42" s="26" t="s">
        <v>57</v>
      </c>
      <c r="C42" s="27">
        <v>5000</v>
      </c>
    </row>
    <row r="43" spans="1:3" x14ac:dyDescent="0.2">
      <c r="A43" s="25">
        <v>2102</v>
      </c>
      <c r="B43" s="26" t="s">
        <v>58</v>
      </c>
      <c r="C43" s="27">
        <v>3500</v>
      </c>
    </row>
    <row r="44" spans="1:3" x14ac:dyDescent="0.2">
      <c r="A44" s="25">
        <v>2103</v>
      </c>
      <c r="B44" s="26" t="s">
        <v>59</v>
      </c>
      <c r="C44" s="27">
        <v>351</v>
      </c>
    </row>
    <row r="45" spans="1:3" x14ac:dyDescent="0.2">
      <c r="A45" s="25">
        <v>2104</v>
      </c>
      <c r="B45" s="26" t="s">
        <v>60</v>
      </c>
      <c r="C45" s="27"/>
    </row>
    <row r="46" spans="1:3" x14ac:dyDescent="0.2">
      <c r="A46" s="25">
        <v>2105</v>
      </c>
      <c r="B46" s="26" t="s">
        <v>61</v>
      </c>
      <c r="C46" s="27"/>
    </row>
    <row r="47" spans="1:3" x14ac:dyDescent="0.2">
      <c r="A47" s="25">
        <v>2106</v>
      </c>
      <c r="B47" s="26" t="s">
        <v>62</v>
      </c>
      <c r="C47" s="27"/>
    </row>
    <row r="48" spans="1:3" x14ac:dyDescent="0.2">
      <c r="A48" s="25">
        <v>2107</v>
      </c>
      <c r="B48" s="26" t="s">
        <v>63</v>
      </c>
      <c r="C48" s="27"/>
    </row>
    <row r="49" spans="1:3" x14ac:dyDescent="0.2">
      <c r="A49" s="25">
        <v>2108</v>
      </c>
      <c r="B49" s="26" t="s">
        <v>64</v>
      </c>
      <c r="C49" s="27"/>
    </row>
    <row r="50" spans="1:3" x14ac:dyDescent="0.2">
      <c r="A50" s="25">
        <v>2109</v>
      </c>
      <c r="B50" s="31" t="s">
        <v>65</v>
      </c>
      <c r="C50" s="27"/>
    </row>
    <row r="51" spans="1:3" x14ac:dyDescent="0.2">
      <c r="A51" s="25">
        <v>2110</v>
      </c>
      <c r="B51" s="31" t="s">
        <v>66</v>
      </c>
      <c r="C51" s="27">
        <v>3000</v>
      </c>
    </row>
    <row r="52" spans="1:3" x14ac:dyDescent="0.2">
      <c r="A52" s="28"/>
      <c r="B52" s="29" t="s">
        <v>25</v>
      </c>
      <c r="C52" s="30">
        <f>SUM(C42:C51)</f>
        <v>11851</v>
      </c>
    </row>
    <row r="53" spans="1:3" x14ac:dyDescent="0.2">
      <c r="A53" s="23">
        <v>2200</v>
      </c>
      <c r="B53" s="32" t="s">
        <v>67</v>
      </c>
      <c r="C53" s="41"/>
    </row>
    <row r="54" spans="1:3" x14ac:dyDescent="0.2">
      <c r="A54" s="25">
        <v>2201</v>
      </c>
      <c r="B54" s="31" t="s">
        <v>68</v>
      </c>
      <c r="C54" s="27">
        <v>1000</v>
      </c>
    </row>
    <row r="55" spans="1:3" x14ac:dyDescent="0.2">
      <c r="A55" s="25">
        <v>2202</v>
      </c>
      <c r="B55" s="26" t="s">
        <v>69</v>
      </c>
      <c r="C55" s="27">
        <v>1000</v>
      </c>
    </row>
    <row r="56" spans="1:3" x14ac:dyDescent="0.2">
      <c r="A56" s="25">
        <v>2203</v>
      </c>
      <c r="B56" s="31" t="s">
        <v>70</v>
      </c>
      <c r="C56" s="27"/>
    </row>
    <row r="57" spans="1:3" x14ac:dyDescent="0.2">
      <c r="A57" s="25">
        <v>2204</v>
      </c>
      <c r="B57" s="31" t="s">
        <v>71</v>
      </c>
      <c r="C57" s="27"/>
    </row>
    <row r="58" spans="1:3" x14ac:dyDescent="0.2">
      <c r="A58" s="28"/>
      <c r="B58" s="29" t="s">
        <v>25</v>
      </c>
      <c r="C58" s="42">
        <f>SUM(C54:C57)</f>
        <v>2000</v>
      </c>
    </row>
    <row r="59" spans="1:3" x14ac:dyDescent="0.2">
      <c r="A59" s="23">
        <v>2300</v>
      </c>
      <c r="B59" s="43" t="s">
        <v>72</v>
      </c>
      <c r="C59" s="41"/>
    </row>
    <row r="60" spans="1:3" x14ac:dyDescent="0.2">
      <c r="A60" s="25">
        <v>2301</v>
      </c>
      <c r="B60" s="31" t="s">
        <v>73</v>
      </c>
      <c r="C60" s="27"/>
    </row>
    <row r="61" spans="1:3" x14ac:dyDescent="0.2">
      <c r="A61" s="25">
        <v>2302</v>
      </c>
      <c r="B61" s="26" t="s">
        <v>74</v>
      </c>
      <c r="C61" s="27">
        <v>3000</v>
      </c>
    </row>
    <row r="62" spans="1:3" x14ac:dyDescent="0.2">
      <c r="A62" s="25">
        <v>2303</v>
      </c>
      <c r="B62" s="26" t="s">
        <v>75</v>
      </c>
      <c r="C62" s="27"/>
    </row>
    <row r="63" spans="1:3" x14ac:dyDescent="0.2">
      <c r="A63" s="25">
        <v>2304</v>
      </c>
      <c r="B63" s="26" t="s">
        <v>76</v>
      </c>
      <c r="C63" s="27"/>
    </row>
    <row r="64" spans="1:3" x14ac:dyDescent="0.2">
      <c r="A64" s="25">
        <v>2305</v>
      </c>
      <c r="B64" s="26" t="s">
        <v>77</v>
      </c>
      <c r="C64" s="27"/>
    </row>
    <row r="65" spans="1:3" x14ac:dyDescent="0.2">
      <c r="A65" s="25">
        <v>2306</v>
      </c>
      <c r="B65" s="26" t="s">
        <v>78</v>
      </c>
      <c r="C65" s="27"/>
    </row>
    <row r="66" spans="1:3" x14ac:dyDescent="0.2">
      <c r="A66" s="28"/>
      <c r="B66" s="29" t="s">
        <v>25</v>
      </c>
      <c r="C66" s="30">
        <f>SUM(C60:C65)</f>
        <v>3000</v>
      </c>
    </row>
    <row r="67" spans="1:3" x14ac:dyDescent="0.2">
      <c r="A67" s="23">
        <v>2400</v>
      </c>
      <c r="B67" s="24" t="s">
        <v>79</v>
      </c>
      <c r="C67" s="41"/>
    </row>
    <row r="68" spans="1:3" x14ac:dyDescent="0.2">
      <c r="A68" s="25">
        <v>2401</v>
      </c>
      <c r="B68" s="26" t="s">
        <v>80</v>
      </c>
      <c r="C68" s="27"/>
    </row>
    <row r="69" spans="1:3" x14ac:dyDescent="0.2">
      <c r="A69" s="25">
        <v>2402</v>
      </c>
      <c r="B69" s="26" t="s">
        <v>81</v>
      </c>
      <c r="C69" s="27">
        <v>500</v>
      </c>
    </row>
    <row r="70" spans="1:3" x14ac:dyDescent="0.2">
      <c r="A70" s="25">
        <v>2403</v>
      </c>
      <c r="B70" s="26" t="s">
        <v>82</v>
      </c>
      <c r="C70" s="27"/>
    </row>
    <row r="71" spans="1:3" x14ac:dyDescent="0.2">
      <c r="A71" s="25">
        <v>2404</v>
      </c>
      <c r="B71" s="26" t="s">
        <v>83</v>
      </c>
      <c r="C71" s="27"/>
    </row>
    <row r="72" spans="1:3" x14ac:dyDescent="0.2">
      <c r="A72" s="28"/>
      <c r="B72" s="29" t="s">
        <v>25</v>
      </c>
      <c r="C72" s="27">
        <f>SUM(C68:C71)</f>
        <v>500</v>
      </c>
    </row>
    <row r="73" spans="1:3" ht="24" x14ac:dyDescent="0.2">
      <c r="A73" s="23">
        <v>2500</v>
      </c>
      <c r="B73" s="44" t="s">
        <v>84</v>
      </c>
      <c r="C73" s="41"/>
    </row>
    <row r="74" spans="1:3" x14ac:dyDescent="0.2">
      <c r="A74" s="25">
        <v>2501</v>
      </c>
      <c r="B74" s="31" t="s">
        <v>85</v>
      </c>
      <c r="C74" s="27"/>
    </row>
    <row r="75" spans="1:3" x14ac:dyDescent="0.2">
      <c r="A75" s="25">
        <v>2502</v>
      </c>
      <c r="B75" s="31" t="s">
        <v>86</v>
      </c>
      <c r="C75" s="27"/>
    </row>
    <row r="76" spans="1:3" x14ac:dyDescent="0.2">
      <c r="A76" s="25">
        <v>2503</v>
      </c>
      <c r="B76" s="31" t="s">
        <v>87</v>
      </c>
      <c r="C76" s="27"/>
    </row>
    <row r="77" spans="1:3" x14ac:dyDescent="0.2">
      <c r="A77" s="25">
        <v>2504</v>
      </c>
      <c r="B77" s="31" t="s">
        <v>88</v>
      </c>
      <c r="C77" s="27"/>
    </row>
    <row r="78" spans="1:3" x14ac:dyDescent="0.2">
      <c r="A78" s="25">
        <v>2505</v>
      </c>
      <c r="B78" s="31" t="s">
        <v>89</v>
      </c>
      <c r="C78" s="27"/>
    </row>
    <row r="79" spans="1:3" x14ac:dyDescent="0.2">
      <c r="A79" s="25">
        <v>2506</v>
      </c>
      <c r="B79" s="31" t="s">
        <v>90</v>
      </c>
      <c r="C79" s="27"/>
    </row>
    <row r="80" spans="1:3" x14ac:dyDescent="0.2">
      <c r="A80" s="25">
        <v>2507</v>
      </c>
      <c r="B80" s="31" t="s">
        <v>91</v>
      </c>
      <c r="C80" s="27"/>
    </row>
    <row r="81" spans="1:3" x14ac:dyDescent="0.2">
      <c r="A81" s="28"/>
      <c r="B81" s="29" t="s">
        <v>25</v>
      </c>
      <c r="C81" s="27"/>
    </row>
    <row r="82" spans="1:3" x14ac:dyDescent="0.2">
      <c r="A82" s="23">
        <v>2600</v>
      </c>
      <c r="B82" s="34" t="s">
        <v>92</v>
      </c>
      <c r="C82" s="41"/>
    </row>
    <row r="83" spans="1:3" ht="24" x14ac:dyDescent="0.2">
      <c r="A83" s="25">
        <v>2601</v>
      </c>
      <c r="B83" s="26" t="s">
        <v>93</v>
      </c>
      <c r="C83" s="27">
        <v>31500</v>
      </c>
    </row>
    <row r="84" spans="1:3" x14ac:dyDescent="0.2">
      <c r="A84" s="28"/>
      <c r="B84" s="29" t="s">
        <v>25</v>
      </c>
      <c r="C84" s="30">
        <f>SUM(C83:C83)</f>
        <v>31500</v>
      </c>
    </row>
    <row r="85" spans="1:3" x14ac:dyDescent="0.2">
      <c r="A85" s="23">
        <v>2700</v>
      </c>
      <c r="B85" s="34" t="s">
        <v>94</v>
      </c>
      <c r="C85" s="41"/>
    </row>
    <row r="86" spans="1:3" x14ac:dyDescent="0.2">
      <c r="A86" s="25">
        <v>2701</v>
      </c>
      <c r="B86" s="26" t="s">
        <v>95</v>
      </c>
      <c r="C86" s="27"/>
    </row>
    <row r="87" spans="1:3" x14ac:dyDescent="0.2">
      <c r="A87" s="25">
        <v>2702</v>
      </c>
      <c r="B87" s="31" t="s">
        <v>96</v>
      </c>
      <c r="C87" s="27"/>
    </row>
    <row r="88" spans="1:3" x14ac:dyDescent="0.2">
      <c r="A88" s="45">
        <v>2703</v>
      </c>
      <c r="B88" s="26" t="s">
        <v>97</v>
      </c>
      <c r="C88" s="27"/>
    </row>
    <row r="89" spans="1:3" x14ac:dyDescent="0.2">
      <c r="A89" s="28"/>
      <c r="B89" s="29" t="s">
        <v>25</v>
      </c>
      <c r="C89" s="30">
        <f>SUM(C86:C88)</f>
        <v>0</v>
      </c>
    </row>
    <row r="90" spans="1:3" x14ac:dyDescent="0.2">
      <c r="A90" s="23">
        <v>2800</v>
      </c>
      <c r="B90" s="34" t="s">
        <v>98</v>
      </c>
      <c r="C90" s="41"/>
    </row>
    <row r="91" spans="1:3" x14ac:dyDescent="0.2">
      <c r="A91" s="25">
        <v>2801</v>
      </c>
      <c r="B91" s="31" t="s">
        <v>99</v>
      </c>
      <c r="C91" s="27"/>
    </row>
    <row r="92" spans="1:3" x14ac:dyDescent="0.2">
      <c r="A92" s="25">
        <v>2802</v>
      </c>
      <c r="B92" s="31" t="s">
        <v>100</v>
      </c>
      <c r="C92" s="27"/>
    </row>
    <row r="93" spans="1:3" x14ac:dyDescent="0.2">
      <c r="A93" s="28"/>
      <c r="B93" s="29" t="s">
        <v>25</v>
      </c>
      <c r="C93" s="27"/>
    </row>
    <row r="94" spans="1:3" x14ac:dyDescent="0.2">
      <c r="A94" s="23">
        <v>2900</v>
      </c>
      <c r="B94" s="43" t="s">
        <v>101</v>
      </c>
      <c r="C94" s="41"/>
    </row>
    <row r="95" spans="1:3" x14ac:dyDescent="0.2">
      <c r="A95" s="25">
        <v>2901</v>
      </c>
      <c r="B95" s="31" t="s">
        <v>102</v>
      </c>
      <c r="C95" s="27"/>
    </row>
    <row r="96" spans="1:3" x14ac:dyDescent="0.2">
      <c r="A96" s="28"/>
      <c r="B96" s="29" t="s">
        <v>25</v>
      </c>
      <c r="C96" s="27"/>
    </row>
    <row r="97" spans="1:3" x14ac:dyDescent="0.2">
      <c r="A97" s="28"/>
      <c r="B97" s="29" t="s">
        <v>103</v>
      </c>
      <c r="C97" s="55">
        <f>C52+C58+C66+C72+C81+C84+C89+C93</f>
        <v>48851</v>
      </c>
    </row>
    <row r="98" spans="1:3" x14ac:dyDescent="0.2">
      <c r="A98" s="39">
        <v>3000</v>
      </c>
      <c r="B98" s="40" t="s">
        <v>104</v>
      </c>
      <c r="C98" s="41"/>
    </row>
    <row r="99" spans="1:3" x14ac:dyDescent="0.2">
      <c r="A99" s="46">
        <v>3100</v>
      </c>
      <c r="B99" s="32" t="s">
        <v>105</v>
      </c>
      <c r="C99" s="41"/>
    </row>
    <row r="100" spans="1:3" x14ac:dyDescent="0.2">
      <c r="A100" s="25">
        <v>3101</v>
      </c>
      <c r="B100" s="26" t="s">
        <v>106</v>
      </c>
      <c r="C100" s="27">
        <v>500</v>
      </c>
    </row>
    <row r="101" spans="1:3" x14ac:dyDescent="0.2">
      <c r="A101" s="25">
        <v>3102</v>
      </c>
      <c r="B101" s="26" t="s">
        <v>107</v>
      </c>
      <c r="C101" s="27"/>
    </row>
    <row r="102" spans="1:3" x14ac:dyDescent="0.2">
      <c r="A102" s="25">
        <v>3103</v>
      </c>
      <c r="B102" s="26" t="s">
        <v>108</v>
      </c>
      <c r="C102" s="27">
        <v>14000</v>
      </c>
    </row>
    <row r="103" spans="1:3" x14ac:dyDescent="0.2">
      <c r="A103" s="25">
        <v>3104</v>
      </c>
      <c r="B103" s="26" t="s">
        <v>109</v>
      </c>
      <c r="C103" s="27"/>
    </row>
    <row r="104" spans="1:3" x14ac:dyDescent="0.2">
      <c r="A104" s="25">
        <v>3105</v>
      </c>
      <c r="B104" s="26" t="s">
        <v>110</v>
      </c>
      <c r="C104" s="27"/>
    </row>
    <row r="105" spans="1:3" x14ac:dyDescent="0.2">
      <c r="A105" s="25">
        <v>3106</v>
      </c>
      <c r="B105" s="26" t="s">
        <v>111</v>
      </c>
      <c r="C105" s="27"/>
    </row>
    <row r="106" spans="1:3" x14ac:dyDescent="0.2">
      <c r="A106" s="25">
        <v>3107</v>
      </c>
      <c r="B106" s="26" t="s">
        <v>112</v>
      </c>
      <c r="C106" s="27">
        <v>5000</v>
      </c>
    </row>
    <row r="107" spans="1:3" x14ac:dyDescent="0.2">
      <c r="A107" s="25">
        <v>3108</v>
      </c>
      <c r="B107" s="26" t="s">
        <v>113</v>
      </c>
      <c r="C107" s="27">
        <v>14000</v>
      </c>
    </row>
    <row r="108" spans="1:3" x14ac:dyDescent="0.2">
      <c r="A108" s="25">
        <v>3109</v>
      </c>
      <c r="B108" s="26" t="s">
        <v>114</v>
      </c>
      <c r="C108" s="27">
        <v>0</v>
      </c>
    </row>
    <row r="109" spans="1:3" x14ac:dyDescent="0.2">
      <c r="A109" s="25">
        <v>3110</v>
      </c>
      <c r="B109" s="26" t="s">
        <v>115</v>
      </c>
      <c r="C109" s="27"/>
    </row>
    <row r="110" spans="1:3" x14ac:dyDescent="0.2">
      <c r="A110" s="25">
        <v>3111</v>
      </c>
      <c r="B110" s="26" t="s">
        <v>116</v>
      </c>
      <c r="C110" s="27"/>
    </row>
    <row r="111" spans="1:3" x14ac:dyDescent="0.2">
      <c r="A111" s="28"/>
      <c r="B111" s="47" t="s">
        <v>25</v>
      </c>
      <c r="C111" s="30">
        <f>SUM(C100:C110)</f>
        <v>33500</v>
      </c>
    </row>
    <row r="112" spans="1:3" x14ac:dyDescent="0.2">
      <c r="A112" s="46">
        <v>3200</v>
      </c>
      <c r="B112" s="43" t="s">
        <v>117</v>
      </c>
      <c r="C112" s="41"/>
    </row>
    <row r="113" spans="1:3" x14ac:dyDescent="0.2">
      <c r="A113" s="25">
        <v>3201</v>
      </c>
      <c r="B113" s="26" t="s">
        <v>118</v>
      </c>
      <c r="C113" s="27"/>
    </row>
    <row r="114" spans="1:3" x14ac:dyDescent="0.2">
      <c r="A114" s="25">
        <v>3202</v>
      </c>
      <c r="B114" s="31" t="s">
        <v>119</v>
      </c>
      <c r="C114" s="27"/>
    </row>
    <row r="115" spans="1:3" x14ac:dyDescent="0.2">
      <c r="A115" s="25">
        <v>3203</v>
      </c>
      <c r="B115" s="31" t="s">
        <v>120</v>
      </c>
      <c r="C115" s="27"/>
    </row>
    <row r="116" spans="1:3" x14ac:dyDescent="0.2">
      <c r="A116" s="25">
        <v>3204</v>
      </c>
      <c r="B116" s="31" t="s">
        <v>121</v>
      </c>
      <c r="C116" s="27"/>
    </row>
    <row r="117" spans="1:3" x14ac:dyDescent="0.2">
      <c r="A117" s="25">
        <v>3205</v>
      </c>
      <c r="B117" s="31" t="s">
        <v>122</v>
      </c>
      <c r="C117" s="27"/>
    </row>
    <row r="118" spans="1:3" x14ac:dyDescent="0.2">
      <c r="A118" s="25">
        <v>3206</v>
      </c>
      <c r="B118" s="31" t="s">
        <v>123</v>
      </c>
      <c r="C118" s="27"/>
    </row>
    <row r="119" spans="1:3" x14ac:dyDescent="0.2">
      <c r="A119" s="25">
        <v>3207</v>
      </c>
      <c r="B119" s="31" t="s">
        <v>124</v>
      </c>
      <c r="C119" s="27">
        <v>0</v>
      </c>
    </row>
    <row r="120" spans="1:3" x14ac:dyDescent="0.2">
      <c r="A120" s="28"/>
      <c r="B120" s="29" t="s">
        <v>25</v>
      </c>
      <c r="C120" s="30">
        <f>SUM(C113:C119)</f>
        <v>0</v>
      </c>
    </row>
    <row r="121" spans="1:3" x14ac:dyDescent="0.2">
      <c r="A121" s="46">
        <v>3300</v>
      </c>
      <c r="B121" s="48" t="s">
        <v>125</v>
      </c>
      <c r="C121" s="41"/>
    </row>
    <row r="122" spans="1:3" x14ac:dyDescent="0.2">
      <c r="A122" s="25">
        <v>3301</v>
      </c>
      <c r="B122" s="31" t="s">
        <v>126</v>
      </c>
      <c r="C122" s="27"/>
    </row>
    <row r="123" spans="1:3" x14ac:dyDescent="0.2">
      <c r="A123" s="25">
        <v>3302</v>
      </c>
      <c r="B123" s="31" t="s">
        <v>127</v>
      </c>
      <c r="C123" s="27"/>
    </row>
    <row r="124" spans="1:3" x14ac:dyDescent="0.2">
      <c r="A124" s="25">
        <v>3303</v>
      </c>
      <c r="B124" s="31" t="s">
        <v>128</v>
      </c>
      <c r="C124" s="27"/>
    </row>
    <row r="125" spans="1:3" x14ac:dyDescent="0.2">
      <c r="A125" s="25">
        <v>3304</v>
      </c>
      <c r="B125" s="31" t="s">
        <v>129</v>
      </c>
      <c r="C125" s="27"/>
    </row>
    <row r="126" spans="1:3" x14ac:dyDescent="0.2">
      <c r="A126" s="25">
        <v>3305</v>
      </c>
      <c r="B126" s="31" t="s">
        <v>130</v>
      </c>
      <c r="C126" s="27"/>
    </row>
    <row r="127" spans="1:3" x14ac:dyDescent="0.2">
      <c r="A127" s="25">
        <v>3306</v>
      </c>
      <c r="B127" s="31" t="s">
        <v>131</v>
      </c>
      <c r="C127" s="27">
        <v>0</v>
      </c>
    </row>
    <row r="128" spans="1:3" x14ac:dyDescent="0.2">
      <c r="A128" s="28"/>
      <c r="B128" s="29" t="s">
        <v>25</v>
      </c>
      <c r="C128" s="30">
        <f>SUM(C122:C127)</f>
        <v>0</v>
      </c>
    </row>
    <row r="129" spans="1:3" ht="24" x14ac:dyDescent="0.2">
      <c r="A129" s="46">
        <v>3400</v>
      </c>
      <c r="B129" s="44" t="s">
        <v>132</v>
      </c>
      <c r="C129" s="41"/>
    </row>
    <row r="130" spans="1:3" x14ac:dyDescent="0.2">
      <c r="A130" s="25">
        <v>3401</v>
      </c>
      <c r="B130" s="31" t="s">
        <v>133</v>
      </c>
      <c r="C130" s="27"/>
    </row>
    <row r="131" spans="1:3" x14ac:dyDescent="0.2">
      <c r="A131" s="25">
        <v>3402</v>
      </c>
      <c r="B131" s="31" t="s">
        <v>134</v>
      </c>
      <c r="C131" s="27"/>
    </row>
    <row r="132" spans="1:3" x14ac:dyDescent="0.2">
      <c r="A132" s="25">
        <v>3403</v>
      </c>
      <c r="B132" s="31" t="s">
        <v>135</v>
      </c>
      <c r="C132" s="27"/>
    </row>
    <row r="133" spans="1:3" x14ac:dyDescent="0.2">
      <c r="A133" s="25">
        <v>3404</v>
      </c>
      <c r="B133" s="26" t="s">
        <v>136</v>
      </c>
      <c r="C133" s="27">
        <v>1000</v>
      </c>
    </row>
    <row r="134" spans="1:3" x14ac:dyDescent="0.2">
      <c r="A134" s="25">
        <v>3405</v>
      </c>
      <c r="B134" s="31" t="s">
        <v>137</v>
      </c>
      <c r="C134" s="27"/>
    </row>
    <row r="135" spans="1:3" x14ac:dyDescent="0.2">
      <c r="A135" s="25">
        <v>3406</v>
      </c>
      <c r="B135" s="31" t="s">
        <v>138</v>
      </c>
      <c r="C135" s="27"/>
    </row>
    <row r="136" spans="1:3" x14ac:dyDescent="0.2">
      <c r="A136" s="45">
        <v>3407</v>
      </c>
      <c r="B136" s="26" t="s">
        <v>139</v>
      </c>
      <c r="C136" s="27">
        <v>4000</v>
      </c>
    </row>
    <row r="137" spans="1:3" x14ac:dyDescent="0.2">
      <c r="A137" s="25">
        <v>3408</v>
      </c>
      <c r="B137" s="26" t="s">
        <v>140</v>
      </c>
      <c r="C137" s="27"/>
    </row>
    <row r="138" spans="1:3" x14ac:dyDescent="0.2">
      <c r="A138" s="25">
        <v>3409</v>
      </c>
      <c r="B138" s="26" t="s">
        <v>141</v>
      </c>
      <c r="C138" s="27"/>
    </row>
    <row r="139" spans="1:3" x14ac:dyDescent="0.2">
      <c r="A139" s="25">
        <v>3410</v>
      </c>
      <c r="B139" s="26" t="s">
        <v>142</v>
      </c>
      <c r="C139" s="27"/>
    </row>
    <row r="140" spans="1:3" x14ac:dyDescent="0.2">
      <c r="A140" s="25">
        <v>3411</v>
      </c>
      <c r="B140" s="26" t="s">
        <v>143</v>
      </c>
      <c r="C140" s="27"/>
    </row>
    <row r="141" spans="1:3" x14ac:dyDescent="0.2">
      <c r="A141" s="25">
        <v>3412</v>
      </c>
      <c r="B141" s="31" t="s">
        <v>144</v>
      </c>
      <c r="C141" s="27"/>
    </row>
    <row r="142" spans="1:3" x14ac:dyDescent="0.2">
      <c r="A142" s="28"/>
      <c r="B142" s="29" t="s">
        <v>25</v>
      </c>
      <c r="C142" s="30">
        <f>SUM(C130:C141)</f>
        <v>5000</v>
      </c>
    </row>
    <row r="143" spans="1:3" x14ac:dyDescent="0.2">
      <c r="A143" s="46">
        <v>3500</v>
      </c>
      <c r="B143" s="32" t="s">
        <v>145</v>
      </c>
      <c r="C143" s="41"/>
    </row>
    <row r="144" spans="1:3" x14ac:dyDescent="0.2">
      <c r="A144" s="25">
        <v>3501</v>
      </c>
      <c r="B144" s="26" t="s">
        <v>146</v>
      </c>
      <c r="C144" s="27"/>
    </row>
    <row r="145" spans="1:3" x14ac:dyDescent="0.2">
      <c r="A145" s="25">
        <v>3502</v>
      </c>
      <c r="B145" s="26" t="s">
        <v>147</v>
      </c>
      <c r="C145" s="27"/>
    </row>
    <row r="146" spans="1:3" x14ac:dyDescent="0.2">
      <c r="A146" s="25">
        <v>3503</v>
      </c>
      <c r="B146" s="26" t="s">
        <v>148</v>
      </c>
      <c r="C146" s="27"/>
    </row>
    <row r="147" spans="1:3" x14ac:dyDescent="0.2">
      <c r="A147" s="25">
        <v>3504</v>
      </c>
      <c r="B147" s="26" t="s">
        <v>149</v>
      </c>
      <c r="C147" s="27"/>
    </row>
    <row r="148" spans="1:3" ht="24" x14ac:dyDescent="0.2">
      <c r="A148" s="25">
        <v>3505</v>
      </c>
      <c r="B148" s="26" t="s">
        <v>150</v>
      </c>
      <c r="C148" s="27"/>
    </row>
    <row r="149" spans="1:3" x14ac:dyDescent="0.2">
      <c r="A149" s="25">
        <v>3505</v>
      </c>
      <c r="B149" s="26" t="s">
        <v>200</v>
      </c>
      <c r="C149" s="27">
        <v>3000</v>
      </c>
    </row>
    <row r="150" spans="1:3" x14ac:dyDescent="0.2">
      <c r="A150" s="25">
        <v>3506</v>
      </c>
      <c r="B150" s="31" t="s">
        <v>151</v>
      </c>
      <c r="C150" s="27"/>
    </row>
    <row r="151" spans="1:3" x14ac:dyDescent="0.2">
      <c r="A151" s="28"/>
      <c r="B151" s="29" t="s">
        <v>25</v>
      </c>
      <c r="C151" s="30">
        <f>SUM(C144:C150)</f>
        <v>3000</v>
      </c>
    </row>
    <row r="152" spans="1:3" x14ac:dyDescent="0.2">
      <c r="A152" s="46">
        <v>3600</v>
      </c>
      <c r="B152" s="34" t="s">
        <v>152</v>
      </c>
      <c r="C152" s="41"/>
    </row>
    <row r="153" spans="1:3" x14ac:dyDescent="0.2">
      <c r="A153" s="25">
        <v>3601</v>
      </c>
      <c r="B153" s="31" t="s">
        <v>153</v>
      </c>
      <c r="C153" s="27"/>
    </row>
    <row r="154" spans="1:3" ht="24" x14ac:dyDescent="0.2">
      <c r="A154" s="45">
        <v>3602</v>
      </c>
      <c r="B154" s="26" t="s">
        <v>154</v>
      </c>
      <c r="C154" s="27"/>
    </row>
    <row r="155" spans="1:3" ht="24" x14ac:dyDescent="0.2">
      <c r="A155" s="25">
        <v>3603</v>
      </c>
      <c r="B155" s="31" t="s">
        <v>155</v>
      </c>
      <c r="C155" s="27"/>
    </row>
    <row r="156" spans="1:3" x14ac:dyDescent="0.2">
      <c r="A156" s="25">
        <v>3604</v>
      </c>
      <c r="B156" s="31" t="s">
        <v>156</v>
      </c>
      <c r="C156" s="27">
        <v>1000</v>
      </c>
    </row>
    <row r="157" spans="1:3" ht="24" x14ac:dyDescent="0.2">
      <c r="A157" s="25">
        <v>3605</v>
      </c>
      <c r="B157" s="31" t="s">
        <v>157</v>
      </c>
      <c r="C157" s="27"/>
    </row>
    <row r="158" spans="1:3" x14ac:dyDescent="0.2">
      <c r="A158" s="28"/>
      <c r="B158" s="29" t="s">
        <v>25</v>
      </c>
      <c r="C158" s="30">
        <f>SUM(C153:C157)</f>
        <v>1000</v>
      </c>
    </row>
    <row r="159" spans="1:3" x14ac:dyDescent="0.2">
      <c r="A159" s="46">
        <v>3700</v>
      </c>
      <c r="B159" s="43" t="s">
        <v>158</v>
      </c>
      <c r="C159" s="41"/>
    </row>
    <row r="160" spans="1:3" x14ac:dyDescent="0.2">
      <c r="A160" s="25">
        <v>3701</v>
      </c>
      <c r="B160" s="31" t="s">
        <v>159</v>
      </c>
      <c r="C160" s="27"/>
    </row>
    <row r="161" spans="1:3" x14ac:dyDescent="0.2">
      <c r="A161" s="45">
        <v>3702</v>
      </c>
      <c r="B161" s="26" t="s">
        <v>160</v>
      </c>
      <c r="C161" s="27">
        <v>0</v>
      </c>
    </row>
    <row r="162" spans="1:3" x14ac:dyDescent="0.2">
      <c r="A162" s="25">
        <v>3703</v>
      </c>
      <c r="B162" s="31" t="s">
        <v>161</v>
      </c>
      <c r="C162" s="27">
        <v>500</v>
      </c>
    </row>
    <row r="163" spans="1:3" x14ac:dyDescent="0.2">
      <c r="A163" s="28"/>
      <c r="B163" s="29" t="s">
        <v>25</v>
      </c>
      <c r="C163" s="30">
        <f>SUM(C160:C162)</f>
        <v>500</v>
      </c>
    </row>
    <row r="164" spans="1:3" x14ac:dyDescent="0.2">
      <c r="A164" s="46">
        <v>3800</v>
      </c>
      <c r="B164" s="43" t="s">
        <v>162</v>
      </c>
      <c r="C164" s="41"/>
    </row>
    <row r="165" spans="1:3" x14ac:dyDescent="0.2">
      <c r="A165" s="25">
        <v>3801</v>
      </c>
      <c r="B165" s="31" t="s">
        <v>163</v>
      </c>
      <c r="C165" s="27">
        <v>100000</v>
      </c>
    </row>
    <row r="166" spans="1:3" x14ac:dyDescent="0.2">
      <c r="A166" s="28"/>
      <c r="B166" s="47" t="s">
        <v>25</v>
      </c>
      <c r="C166" s="30">
        <f>SUM(C165:C165)</f>
        <v>100000</v>
      </c>
    </row>
    <row r="167" spans="1:3" x14ac:dyDescent="0.2">
      <c r="A167" s="28"/>
      <c r="B167" s="29" t="s">
        <v>164</v>
      </c>
      <c r="C167" s="55">
        <f>C111+C120+C128+C142+C151+C158+C163+C166</f>
        <v>143000</v>
      </c>
    </row>
    <row r="168" spans="1:3" x14ac:dyDescent="0.2">
      <c r="A168" s="49">
        <v>4000</v>
      </c>
      <c r="B168" s="50" t="s">
        <v>165</v>
      </c>
      <c r="C168" s="41"/>
    </row>
    <row r="169" spans="1:3" x14ac:dyDescent="0.2">
      <c r="A169" s="46">
        <v>4100</v>
      </c>
      <c r="B169" s="43" t="s">
        <v>166</v>
      </c>
      <c r="C169" s="41"/>
    </row>
    <row r="170" spans="1:3" x14ac:dyDescent="0.2">
      <c r="A170" s="51">
        <v>4101</v>
      </c>
      <c r="B170" s="31" t="s">
        <v>167</v>
      </c>
      <c r="C170" s="27"/>
    </row>
    <row r="171" spans="1:3" x14ac:dyDescent="0.2">
      <c r="A171" s="51">
        <v>4102</v>
      </c>
      <c r="B171" s="31" t="s">
        <v>168</v>
      </c>
      <c r="C171" s="27"/>
    </row>
    <row r="172" spans="1:3" x14ac:dyDescent="0.2">
      <c r="A172" s="51">
        <v>4103</v>
      </c>
      <c r="B172" s="31" t="s">
        <v>169</v>
      </c>
      <c r="C172" s="27"/>
    </row>
    <row r="173" spans="1:3" x14ac:dyDescent="0.2">
      <c r="A173" s="28"/>
      <c r="B173" s="29" t="s">
        <v>25</v>
      </c>
      <c r="C173" s="27">
        <f>SUM(C172)</f>
        <v>0</v>
      </c>
    </row>
    <row r="174" spans="1:3" x14ac:dyDescent="0.2">
      <c r="A174" s="28"/>
      <c r="B174" s="29" t="s">
        <v>170</v>
      </c>
      <c r="C174" s="55">
        <f>+C173</f>
        <v>0</v>
      </c>
    </row>
    <row r="175" spans="1:3" x14ac:dyDescent="0.2">
      <c r="A175" s="49">
        <v>5000</v>
      </c>
      <c r="B175" s="50" t="s">
        <v>171</v>
      </c>
      <c r="C175" s="41"/>
    </row>
    <row r="176" spans="1:3" x14ac:dyDescent="0.2">
      <c r="A176" s="23">
        <v>5100</v>
      </c>
      <c r="B176" s="43" t="s">
        <v>172</v>
      </c>
      <c r="C176" s="41"/>
    </row>
    <row r="177" spans="1:3" x14ac:dyDescent="0.2">
      <c r="A177" s="25">
        <v>5101</v>
      </c>
      <c r="B177" s="26" t="s">
        <v>173</v>
      </c>
      <c r="C177" s="66"/>
    </row>
    <row r="178" spans="1:3" x14ac:dyDescent="0.2">
      <c r="A178" s="25">
        <v>5103</v>
      </c>
      <c r="B178" s="26" t="s">
        <v>174</v>
      </c>
      <c r="C178" s="52"/>
    </row>
    <row r="179" spans="1:3" x14ac:dyDescent="0.2">
      <c r="A179" s="51">
        <v>5108</v>
      </c>
      <c r="B179" s="31" t="s">
        <v>175</v>
      </c>
      <c r="C179" s="27"/>
    </row>
    <row r="180" spans="1:3" x14ac:dyDescent="0.2">
      <c r="A180" s="28"/>
      <c r="B180" s="47" t="s">
        <v>25</v>
      </c>
      <c r="C180" s="30">
        <f>SUM(C177:C179)</f>
        <v>0</v>
      </c>
    </row>
    <row r="181" spans="1:3" x14ac:dyDescent="0.2">
      <c r="A181" s="28"/>
      <c r="B181" s="29" t="s">
        <v>176</v>
      </c>
      <c r="C181" s="55">
        <f>+C180</f>
        <v>0</v>
      </c>
    </row>
    <row r="182" spans="1:3" ht="15.75" x14ac:dyDescent="0.2">
      <c r="A182" s="57"/>
      <c r="B182" s="58" t="s">
        <v>177</v>
      </c>
      <c r="C182" s="59">
        <f>+C181+C174+C167+C97+C39</f>
        <v>1081600</v>
      </c>
    </row>
    <row r="183" spans="1:3" x14ac:dyDescent="0.2">
      <c r="B183" s="69"/>
      <c r="C183" s="41"/>
    </row>
    <row r="184" spans="1:3" x14ac:dyDescent="0.2">
      <c r="B184" s="69"/>
      <c r="C184" s="41"/>
    </row>
    <row r="185" spans="1:3" x14ac:dyDescent="0.2">
      <c r="B185" s="69"/>
      <c r="C185" s="41"/>
    </row>
    <row r="186" spans="1:3" x14ac:dyDescent="0.2">
      <c r="B186" s="69" t="s">
        <v>178</v>
      </c>
      <c r="C186" s="41"/>
    </row>
    <row r="188" spans="1:3" ht="15.75" x14ac:dyDescent="0.25">
      <c r="B188" s="78" t="s">
        <v>16</v>
      </c>
      <c r="C188" s="78"/>
    </row>
    <row r="189" spans="1:3" ht="12.75" x14ac:dyDescent="0.2">
      <c r="B189" s="79" t="s">
        <v>17</v>
      </c>
      <c r="C189" s="79"/>
    </row>
    <row r="190" spans="1:3" ht="12.75" x14ac:dyDescent="0.2">
      <c r="B190" s="79" t="s">
        <v>0</v>
      </c>
      <c r="C190" s="79"/>
    </row>
  </sheetData>
  <mergeCells count="3">
    <mergeCell ref="B188:C188"/>
    <mergeCell ref="B189:C189"/>
    <mergeCell ref="B190:C190"/>
  </mergeCells>
  <pageMargins left="0.7" right="0.46875" top="0.875" bottom="0.75" header="0.3" footer="0.3"/>
  <pageSetup orientation="portrait" r:id="rId1"/>
  <headerFooter>
    <oddHeader xml:space="preserve">&amp;C&amp;14Instituto Municipal de la Juventud Tlaquepaque
Presupuesto de Egresos 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216"/>
  <sheetViews>
    <sheetView view="pageLayout" topLeftCell="A50" zoomScaleNormal="100" workbookViewId="0">
      <selection activeCell="B1" sqref="B1"/>
    </sheetView>
  </sheetViews>
  <sheetFormatPr baseColWidth="10" defaultColWidth="11.42578125" defaultRowHeight="12" x14ac:dyDescent="0.2"/>
  <cols>
    <col min="1" max="1" width="7.5703125" style="20" bestFit="1" customWidth="1"/>
    <col min="2" max="2" width="75.28515625" style="20" bestFit="1" customWidth="1"/>
    <col min="3" max="3" width="11" style="53" bestFit="1" customWidth="1"/>
    <col min="4" max="16384" width="11.42578125" style="20"/>
  </cols>
  <sheetData>
    <row r="2" spans="1:3" customFormat="1" ht="45.75" thickBot="1" x14ac:dyDescent="0.25">
      <c r="A2" s="12" t="s">
        <v>2</v>
      </c>
      <c r="B2" s="12" t="s">
        <v>3</v>
      </c>
      <c r="C2" s="13" t="s">
        <v>179</v>
      </c>
    </row>
    <row r="3" spans="1:3" customFormat="1" ht="15" customHeight="1" x14ac:dyDescent="0.2">
      <c r="A3" s="8"/>
      <c r="B3" s="9" t="s">
        <v>8</v>
      </c>
      <c r="C3" s="10">
        <f>SUM(C4:C9)</f>
        <v>1231600</v>
      </c>
    </row>
    <row r="4" spans="1:3" customFormat="1" ht="15" customHeight="1" x14ac:dyDescent="0.2">
      <c r="A4" s="1">
        <v>93101</v>
      </c>
      <c r="B4" s="2" t="s">
        <v>9</v>
      </c>
      <c r="C4" s="3">
        <v>150000</v>
      </c>
    </row>
    <row r="5" spans="1:3" customFormat="1" ht="15" customHeight="1" x14ac:dyDescent="0.2">
      <c r="A5" s="1">
        <v>93102</v>
      </c>
      <c r="B5" s="2" t="s">
        <v>10</v>
      </c>
      <c r="C5" s="3"/>
    </row>
    <row r="6" spans="1:3" customFormat="1" ht="15" customHeight="1" x14ac:dyDescent="0.2">
      <c r="A6" s="1">
        <v>93103</v>
      </c>
      <c r="B6" s="2" t="s">
        <v>11</v>
      </c>
      <c r="C6" s="3">
        <v>1081600</v>
      </c>
    </row>
    <row r="7" spans="1:3" customFormat="1" ht="15" customHeight="1" x14ac:dyDescent="0.2">
      <c r="A7" s="1">
        <v>93104</v>
      </c>
      <c r="B7" s="2" t="s">
        <v>12</v>
      </c>
      <c r="C7" s="3"/>
    </row>
    <row r="8" spans="1:3" customFormat="1" ht="15" customHeight="1" x14ac:dyDescent="0.2">
      <c r="A8" s="1">
        <v>94100</v>
      </c>
      <c r="B8" s="2" t="s">
        <v>13</v>
      </c>
      <c r="C8" s="3"/>
    </row>
    <row r="9" spans="1:3" customFormat="1" ht="15" customHeight="1" x14ac:dyDescent="0.2">
      <c r="A9" s="7">
        <v>1103</v>
      </c>
      <c r="B9" s="2" t="s">
        <v>14</v>
      </c>
      <c r="C9" s="3"/>
    </row>
    <row r="10" spans="1:3" customFormat="1" ht="15" customHeight="1" x14ac:dyDescent="0.2">
      <c r="A10" s="77"/>
      <c r="B10" s="77"/>
      <c r="C10" s="15">
        <f>SUM(C4:C9)</f>
        <v>1231600</v>
      </c>
    </row>
    <row r="14" spans="1:3" x14ac:dyDescent="0.2">
      <c r="A14" s="17" t="s">
        <v>19</v>
      </c>
      <c r="B14" s="18" t="s">
        <v>180</v>
      </c>
      <c r="C14" s="19" t="s">
        <v>181</v>
      </c>
    </row>
    <row r="15" spans="1:3" x14ac:dyDescent="0.2">
      <c r="A15" s="21">
        <v>1000</v>
      </c>
      <c r="B15" s="60" t="s">
        <v>22</v>
      </c>
      <c r="C15" s="22"/>
    </row>
    <row r="16" spans="1:3" hidden="1" x14ac:dyDescent="0.2">
      <c r="A16" s="23">
        <v>1100</v>
      </c>
      <c r="B16" s="24" t="s">
        <v>23</v>
      </c>
      <c r="C16" s="22"/>
    </row>
    <row r="17" spans="1:3" hidden="1" x14ac:dyDescent="0.2">
      <c r="A17" s="25">
        <v>1101</v>
      </c>
      <c r="B17" s="26" t="s">
        <v>24</v>
      </c>
      <c r="C17" s="27">
        <v>819600</v>
      </c>
    </row>
    <row r="18" spans="1:3" hidden="1" x14ac:dyDescent="0.2">
      <c r="A18" s="28"/>
      <c r="B18" s="29" t="s">
        <v>25</v>
      </c>
      <c r="C18" s="30">
        <f>+C17</f>
        <v>819600</v>
      </c>
    </row>
    <row r="19" spans="1:3" hidden="1" x14ac:dyDescent="0.2">
      <c r="A19" s="23">
        <v>1200</v>
      </c>
      <c r="B19" s="24" t="s">
        <v>26</v>
      </c>
      <c r="C19" s="22"/>
    </row>
    <row r="20" spans="1:3" hidden="1" x14ac:dyDescent="0.2">
      <c r="A20" s="25">
        <v>1201</v>
      </c>
      <c r="B20" s="31" t="s">
        <v>27</v>
      </c>
      <c r="C20" s="27"/>
    </row>
    <row r="21" spans="1:3" hidden="1" x14ac:dyDescent="0.2">
      <c r="A21" s="25">
        <v>1202</v>
      </c>
      <c r="B21" s="31" t="s">
        <v>28</v>
      </c>
      <c r="C21" s="27">
        <v>44600</v>
      </c>
    </row>
    <row r="22" spans="1:3" hidden="1" x14ac:dyDescent="0.2">
      <c r="A22" s="25">
        <v>1203</v>
      </c>
      <c r="B22" s="26" t="s">
        <v>29</v>
      </c>
      <c r="C22" s="27"/>
    </row>
    <row r="23" spans="1:3" hidden="1" x14ac:dyDescent="0.2">
      <c r="A23" s="28"/>
      <c r="B23" s="29" t="s">
        <v>25</v>
      </c>
      <c r="C23" s="30">
        <f>SUM(C20:C22)</f>
        <v>44600</v>
      </c>
    </row>
    <row r="24" spans="1:3" hidden="1" x14ac:dyDescent="0.2">
      <c r="A24" s="23">
        <v>1300</v>
      </c>
      <c r="B24" s="32" t="s">
        <v>30</v>
      </c>
      <c r="C24" s="22"/>
    </row>
    <row r="25" spans="1:3" hidden="1" x14ac:dyDescent="0.2">
      <c r="A25" s="25">
        <v>1301</v>
      </c>
      <c r="B25" s="31" t="s">
        <v>31</v>
      </c>
      <c r="C25" s="27"/>
    </row>
    <row r="26" spans="1:3" hidden="1" x14ac:dyDescent="0.2">
      <c r="A26" s="25">
        <v>1302</v>
      </c>
      <c r="B26" s="26" t="s">
        <v>32</v>
      </c>
      <c r="C26" s="54">
        <v>0</v>
      </c>
    </row>
    <row r="27" spans="1:3" hidden="1" x14ac:dyDescent="0.2">
      <c r="A27" s="25">
        <v>1303</v>
      </c>
      <c r="B27" s="26" t="s">
        <v>33</v>
      </c>
      <c r="C27" s="33"/>
    </row>
    <row r="28" spans="1:3" hidden="1" x14ac:dyDescent="0.2">
      <c r="A28" s="25">
        <v>1304</v>
      </c>
      <c r="B28" s="26" t="s">
        <v>34</v>
      </c>
      <c r="C28" s="33">
        <v>116359</v>
      </c>
    </row>
    <row r="29" spans="1:3" hidden="1" x14ac:dyDescent="0.2">
      <c r="A29" s="25">
        <v>1304</v>
      </c>
      <c r="B29" s="26" t="s">
        <v>182</v>
      </c>
      <c r="C29" s="33">
        <v>19908</v>
      </c>
    </row>
    <row r="30" spans="1:3" hidden="1" x14ac:dyDescent="0.2">
      <c r="A30" s="25">
        <v>1304</v>
      </c>
      <c r="B30" s="26" t="s">
        <v>38</v>
      </c>
      <c r="C30" s="33">
        <v>17711</v>
      </c>
    </row>
    <row r="31" spans="1:3" hidden="1" x14ac:dyDescent="0.2">
      <c r="A31" s="25">
        <v>1308</v>
      </c>
      <c r="B31" s="31" t="s">
        <v>39</v>
      </c>
      <c r="C31" s="33"/>
    </row>
    <row r="32" spans="1:3" hidden="1" x14ac:dyDescent="0.2">
      <c r="A32" s="25">
        <v>1309</v>
      </c>
      <c r="B32" s="31" t="s">
        <v>40</v>
      </c>
      <c r="C32" s="33"/>
    </row>
    <row r="33" spans="1:3" hidden="1" x14ac:dyDescent="0.2">
      <c r="A33" s="25">
        <v>1310</v>
      </c>
      <c r="B33" s="31" t="s">
        <v>41</v>
      </c>
      <c r="C33" s="33"/>
    </row>
    <row r="34" spans="1:3" hidden="1" x14ac:dyDescent="0.2">
      <c r="A34" s="25">
        <v>1311</v>
      </c>
      <c r="B34" s="31" t="s">
        <v>42</v>
      </c>
      <c r="C34" s="33"/>
    </row>
    <row r="35" spans="1:3" hidden="1" x14ac:dyDescent="0.2">
      <c r="A35" s="25">
        <v>1312</v>
      </c>
      <c r="B35" s="31" t="s">
        <v>43</v>
      </c>
      <c r="C35" s="33"/>
    </row>
    <row r="36" spans="1:3" hidden="1" x14ac:dyDescent="0.2">
      <c r="A36" s="28"/>
      <c r="B36" s="29" t="s">
        <v>25</v>
      </c>
      <c r="C36" s="30">
        <f>SUM(C25:C35)</f>
        <v>153978</v>
      </c>
    </row>
    <row r="37" spans="1:3" hidden="1" x14ac:dyDescent="0.2">
      <c r="A37" s="23">
        <v>1400</v>
      </c>
      <c r="B37" s="24" t="s">
        <v>44</v>
      </c>
      <c r="C37" s="22"/>
    </row>
    <row r="38" spans="1:3" hidden="1" x14ac:dyDescent="0.2">
      <c r="A38" s="25">
        <v>1403</v>
      </c>
      <c r="B38" s="31" t="s">
        <v>45</v>
      </c>
      <c r="C38" s="27"/>
    </row>
    <row r="39" spans="1:3" hidden="1" x14ac:dyDescent="0.2">
      <c r="A39" s="25">
        <v>1404</v>
      </c>
      <c r="B39" s="31" t="s">
        <v>46</v>
      </c>
      <c r="C39" s="27">
        <v>150803</v>
      </c>
    </row>
    <row r="40" spans="1:3" hidden="1" x14ac:dyDescent="0.2">
      <c r="A40" s="25">
        <v>1405</v>
      </c>
      <c r="B40" s="31" t="s">
        <v>47</v>
      </c>
      <c r="C40" s="27"/>
    </row>
    <row r="41" spans="1:3" hidden="1" x14ac:dyDescent="0.2">
      <c r="A41" s="28"/>
      <c r="B41" s="29" t="s">
        <v>25</v>
      </c>
      <c r="C41" s="30">
        <f>SUM(C38:C40)</f>
        <v>150803</v>
      </c>
    </row>
    <row r="42" spans="1:3" hidden="1" x14ac:dyDescent="0.2">
      <c r="A42" s="23">
        <v>1500</v>
      </c>
      <c r="B42" s="34" t="s">
        <v>49</v>
      </c>
      <c r="C42" s="22"/>
    </row>
    <row r="43" spans="1:3" hidden="1" x14ac:dyDescent="0.2">
      <c r="A43" s="25">
        <v>1501</v>
      </c>
      <c r="B43" s="31" t="s">
        <v>50</v>
      </c>
      <c r="C43" s="27"/>
    </row>
    <row r="44" spans="1:3" hidden="1" x14ac:dyDescent="0.2">
      <c r="A44" s="25">
        <v>1505</v>
      </c>
      <c r="B44" s="31" t="s">
        <v>51</v>
      </c>
      <c r="C44" s="33">
        <v>29150</v>
      </c>
    </row>
    <row r="45" spans="1:3" hidden="1" x14ac:dyDescent="0.2">
      <c r="A45" s="28"/>
      <c r="B45" s="29" t="s">
        <v>25</v>
      </c>
      <c r="C45" s="30">
        <f>SUM(C43:C44)</f>
        <v>29150</v>
      </c>
    </row>
    <row r="46" spans="1:3" hidden="1" x14ac:dyDescent="0.2">
      <c r="A46" s="23">
        <v>1600</v>
      </c>
      <c r="B46" s="32" t="s">
        <v>52</v>
      </c>
      <c r="C46" s="22"/>
    </row>
    <row r="47" spans="1:3" hidden="1" x14ac:dyDescent="0.2">
      <c r="A47" s="25">
        <v>1601</v>
      </c>
      <c r="B47" s="31" t="s">
        <v>53</v>
      </c>
      <c r="C47" s="27"/>
    </row>
    <row r="48" spans="1:3" hidden="1" x14ac:dyDescent="0.2">
      <c r="A48" s="35"/>
      <c r="B48" s="36" t="s">
        <v>25</v>
      </c>
      <c r="C48" s="27"/>
    </row>
    <row r="49" spans="1:3" x14ac:dyDescent="0.2">
      <c r="A49" s="37"/>
      <c r="B49" s="38" t="s">
        <v>54</v>
      </c>
      <c r="C49" s="55">
        <f>'Egresos 2016'!C39</f>
        <v>889749</v>
      </c>
    </row>
    <row r="50" spans="1:3" x14ac:dyDescent="0.2">
      <c r="A50" s="39">
        <v>2000</v>
      </c>
      <c r="B50" s="40" t="s">
        <v>55</v>
      </c>
      <c r="C50" s="22"/>
    </row>
    <row r="51" spans="1:3" hidden="1" x14ac:dyDescent="0.2">
      <c r="A51" s="23">
        <v>2100</v>
      </c>
      <c r="B51" s="34" t="s">
        <v>56</v>
      </c>
      <c r="C51" s="22"/>
    </row>
    <row r="52" spans="1:3" hidden="1" x14ac:dyDescent="0.2">
      <c r="A52" s="25">
        <v>2101</v>
      </c>
      <c r="B52" s="26" t="s">
        <v>57</v>
      </c>
      <c r="C52" s="27">
        <v>18000</v>
      </c>
    </row>
    <row r="53" spans="1:3" hidden="1" x14ac:dyDescent="0.2">
      <c r="A53" s="25">
        <v>2102</v>
      </c>
      <c r="B53" s="26" t="s">
        <v>58</v>
      </c>
      <c r="C53" s="27">
        <v>7000</v>
      </c>
    </row>
    <row r="54" spans="1:3" hidden="1" x14ac:dyDescent="0.2">
      <c r="A54" s="25">
        <v>2103</v>
      </c>
      <c r="B54" s="26" t="s">
        <v>59</v>
      </c>
      <c r="C54" s="27">
        <v>15000</v>
      </c>
    </row>
    <row r="55" spans="1:3" hidden="1" x14ac:dyDescent="0.2">
      <c r="A55" s="25">
        <v>2104</v>
      </c>
      <c r="B55" s="26" t="s">
        <v>60</v>
      </c>
      <c r="C55" s="27">
        <v>7800</v>
      </c>
    </row>
    <row r="56" spans="1:3" hidden="1" x14ac:dyDescent="0.2">
      <c r="A56" s="25">
        <v>2105</v>
      </c>
      <c r="B56" s="26" t="s">
        <v>61</v>
      </c>
      <c r="C56" s="27"/>
    </row>
    <row r="57" spans="1:3" hidden="1" x14ac:dyDescent="0.2">
      <c r="A57" s="25">
        <v>2106</v>
      </c>
      <c r="B57" s="26" t="s">
        <v>62</v>
      </c>
      <c r="C57" s="27"/>
    </row>
    <row r="58" spans="1:3" hidden="1" x14ac:dyDescent="0.2">
      <c r="A58" s="25">
        <v>2107</v>
      </c>
      <c r="B58" s="26" t="s">
        <v>63</v>
      </c>
      <c r="C58" s="27"/>
    </row>
    <row r="59" spans="1:3" hidden="1" x14ac:dyDescent="0.2">
      <c r="A59" s="25">
        <v>2108</v>
      </c>
      <c r="B59" s="26" t="s">
        <v>64</v>
      </c>
      <c r="C59" s="27"/>
    </row>
    <row r="60" spans="1:3" hidden="1" x14ac:dyDescent="0.2">
      <c r="A60" s="25">
        <v>2109</v>
      </c>
      <c r="B60" s="31" t="s">
        <v>65</v>
      </c>
      <c r="C60" s="27"/>
    </row>
    <row r="61" spans="1:3" hidden="1" x14ac:dyDescent="0.2">
      <c r="A61" s="25">
        <v>2110</v>
      </c>
      <c r="B61" s="31" t="s">
        <v>66</v>
      </c>
      <c r="C61" s="27"/>
    </row>
    <row r="62" spans="1:3" hidden="1" x14ac:dyDescent="0.2">
      <c r="A62" s="28"/>
      <c r="B62" s="29" t="s">
        <v>25</v>
      </c>
      <c r="C62" s="30">
        <f>SUM(C52:C61)</f>
        <v>47800</v>
      </c>
    </row>
    <row r="63" spans="1:3" hidden="1" x14ac:dyDescent="0.2">
      <c r="A63" s="23">
        <v>2200</v>
      </c>
      <c r="B63" s="32" t="s">
        <v>67</v>
      </c>
      <c r="C63" s="41"/>
    </row>
    <row r="64" spans="1:3" hidden="1" x14ac:dyDescent="0.2">
      <c r="A64" s="25">
        <v>2201</v>
      </c>
      <c r="B64" s="31" t="s">
        <v>68</v>
      </c>
      <c r="C64" s="27"/>
    </row>
    <row r="65" spans="1:3" hidden="1" x14ac:dyDescent="0.2">
      <c r="A65" s="25">
        <v>2202</v>
      </c>
      <c r="B65" s="26" t="s">
        <v>69</v>
      </c>
      <c r="C65" s="27">
        <v>50000</v>
      </c>
    </row>
    <row r="66" spans="1:3" hidden="1" x14ac:dyDescent="0.2">
      <c r="A66" s="25">
        <v>2203</v>
      </c>
      <c r="B66" s="31" t="s">
        <v>70</v>
      </c>
      <c r="C66" s="27"/>
    </row>
    <row r="67" spans="1:3" hidden="1" x14ac:dyDescent="0.2">
      <c r="A67" s="25">
        <v>2204</v>
      </c>
      <c r="B67" s="31" t="s">
        <v>71</v>
      </c>
      <c r="C67" s="27"/>
    </row>
    <row r="68" spans="1:3" hidden="1" x14ac:dyDescent="0.2">
      <c r="A68" s="28"/>
      <c r="B68" s="29" t="s">
        <v>25</v>
      </c>
      <c r="C68" s="42">
        <f>SUM(C64:C67)</f>
        <v>50000</v>
      </c>
    </row>
    <row r="69" spans="1:3" hidden="1" x14ac:dyDescent="0.2">
      <c r="A69" s="23">
        <v>2300</v>
      </c>
      <c r="B69" s="43" t="s">
        <v>72</v>
      </c>
      <c r="C69" s="41"/>
    </row>
    <row r="70" spans="1:3" hidden="1" x14ac:dyDescent="0.2">
      <c r="A70" s="25">
        <v>2301</v>
      </c>
      <c r="B70" s="31" t="s">
        <v>73</v>
      </c>
      <c r="C70" s="27"/>
    </row>
    <row r="71" spans="1:3" hidden="1" x14ac:dyDescent="0.2">
      <c r="A71" s="25">
        <v>2302</v>
      </c>
      <c r="B71" s="26" t="s">
        <v>74</v>
      </c>
      <c r="C71" s="27"/>
    </row>
    <row r="72" spans="1:3" hidden="1" x14ac:dyDescent="0.2">
      <c r="A72" s="25">
        <v>2303</v>
      </c>
      <c r="B72" s="26" t="s">
        <v>75</v>
      </c>
      <c r="C72" s="27"/>
    </row>
    <row r="73" spans="1:3" hidden="1" x14ac:dyDescent="0.2">
      <c r="A73" s="25">
        <v>2304</v>
      </c>
      <c r="B73" s="26" t="s">
        <v>76</v>
      </c>
      <c r="C73" s="27">
        <v>4469</v>
      </c>
    </row>
    <row r="74" spans="1:3" hidden="1" x14ac:dyDescent="0.2">
      <c r="A74" s="25">
        <v>2305</v>
      </c>
      <c r="B74" s="26" t="s">
        <v>77</v>
      </c>
      <c r="C74" s="27"/>
    </row>
    <row r="75" spans="1:3" hidden="1" x14ac:dyDescent="0.2">
      <c r="A75" s="25">
        <v>2306</v>
      </c>
      <c r="B75" s="26" t="s">
        <v>78</v>
      </c>
      <c r="C75" s="27"/>
    </row>
    <row r="76" spans="1:3" hidden="1" x14ac:dyDescent="0.2">
      <c r="A76" s="28"/>
      <c r="B76" s="29" t="s">
        <v>25</v>
      </c>
      <c r="C76" s="30">
        <f>SUM(C70:C75)</f>
        <v>4469</v>
      </c>
    </row>
    <row r="77" spans="1:3" hidden="1" x14ac:dyDescent="0.2">
      <c r="A77" s="23">
        <v>2400</v>
      </c>
      <c r="B77" s="24" t="s">
        <v>79</v>
      </c>
      <c r="C77" s="41"/>
    </row>
    <row r="78" spans="1:3" hidden="1" x14ac:dyDescent="0.2">
      <c r="A78" s="25">
        <v>2401</v>
      </c>
      <c r="B78" s="26" t="s">
        <v>80</v>
      </c>
      <c r="C78" s="27"/>
    </row>
    <row r="79" spans="1:3" hidden="1" x14ac:dyDescent="0.2">
      <c r="A79" s="25">
        <v>2402</v>
      </c>
      <c r="B79" s="26" t="s">
        <v>81</v>
      </c>
      <c r="C79" s="27"/>
    </row>
    <row r="80" spans="1:3" hidden="1" x14ac:dyDescent="0.2">
      <c r="A80" s="25">
        <v>2403</v>
      </c>
      <c r="B80" s="26" t="s">
        <v>82</v>
      </c>
      <c r="C80" s="27"/>
    </row>
    <row r="81" spans="1:3" hidden="1" x14ac:dyDescent="0.2">
      <c r="A81" s="25">
        <v>2404</v>
      </c>
      <c r="B81" s="26" t="s">
        <v>83</v>
      </c>
      <c r="C81" s="27"/>
    </row>
    <row r="82" spans="1:3" hidden="1" x14ac:dyDescent="0.2">
      <c r="A82" s="28"/>
      <c r="B82" s="29" t="s">
        <v>25</v>
      </c>
      <c r="C82" s="27">
        <f>SUM(C78:C81)</f>
        <v>0</v>
      </c>
    </row>
    <row r="83" spans="1:3" ht="24" hidden="1" x14ac:dyDescent="0.2">
      <c r="A83" s="23">
        <v>2500</v>
      </c>
      <c r="B83" s="44" t="s">
        <v>84</v>
      </c>
      <c r="C83" s="41"/>
    </row>
    <row r="84" spans="1:3" hidden="1" x14ac:dyDescent="0.2">
      <c r="A84" s="25">
        <v>2501</v>
      </c>
      <c r="B84" s="31" t="s">
        <v>85</v>
      </c>
      <c r="C84" s="27"/>
    </row>
    <row r="85" spans="1:3" hidden="1" x14ac:dyDescent="0.2">
      <c r="A85" s="25">
        <v>2502</v>
      </c>
      <c r="B85" s="31" t="s">
        <v>86</v>
      </c>
      <c r="C85" s="27"/>
    </row>
    <row r="86" spans="1:3" hidden="1" x14ac:dyDescent="0.2">
      <c r="A86" s="25">
        <v>2503</v>
      </c>
      <c r="B86" s="31" t="s">
        <v>87</v>
      </c>
      <c r="C86" s="27"/>
    </row>
    <row r="87" spans="1:3" hidden="1" x14ac:dyDescent="0.2">
      <c r="A87" s="25">
        <v>2504</v>
      </c>
      <c r="B87" s="31" t="s">
        <v>88</v>
      </c>
      <c r="C87" s="27"/>
    </row>
    <row r="88" spans="1:3" hidden="1" x14ac:dyDescent="0.2">
      <c r="A88" s="25">
        <v>2505</v>
      </c>
      <c r="B88" s="31" t="s">
        <v>89</v>
      </c>
      <c r="C88" s="27"/>
    </row>
    <row r="89" spans="1:3" hidden="1" x14ac:dyDescent="0.2">
      <c r="A89" s="25">
        <v>2506</v>
      </c>
      <c r="B89" s="31" t="s">
        <v>90</v>
      </c>
      <c r="C89" s="27"/>
    </row>
    <row r="90" spans="1:3" hidden="1" x14ac:dyDescent="0.2">
      <c r="A90" s="25">
        <v>2507</v>
      </c>
      <c r="B90" s="31" t="s">
        <v>91</v>
      </c>
      <c r="C90" s="27"/>
    </row>
    <row r="91" spans="1:3" hidden="1" x14ac:dyDescent="0.2">
      <c r="A91" s="28"/>
      <c r="B91" s="29" t="s">
        <v>25</v>
      </c>
      <c r="C91" s="27"/>
    </row>
    <row r="92" spans="1:3" hidden="1" x14ac:dyDescent="0.2">
      <c r="A92" s="23">
        <v>2600</v>
      </c>
      <c r="B92" s="34" t="s">
        <v>92</v>
      </c>
      <c r="C92" s="41"/>
    </row>
    <row r="93" spans="1:3" ht="24" hidden="1" x14ac:dyDescent="0.2">
      <c r="A93" s="25">
        <v>2601</v>
      </c>
      <c r="B93" s="26" t="s">
        <v>93</v>
      </c>
      <c r="C93" s="27">
        <v>85000</v>
      </c>
    </row>
    <row r="94" spans="1:3" hidden="1" x14ac:dyDescent="0.2">
      <c r="A94" s="28"/>
      <c r="B94" s="29" t="s">
        <v>25</v>
      </c>
      <c r="C94" s="30">
        <f>SUM(C93:C93)</f>
        <v>85000</v>
      </c>
    </row>
    <row r="95" spans="1:3" hidden="1" x14ac:dyDescent="0.2">
      <c r="A95" s="23">
        <v>2700</v>
      </c>
      <c r="B95" s="34" t="s">
        <v>94</v>
      </c>
      <c r="C95" s="41"/>
    </row>
    <row r="96" spans="1:3" hidden="1" x14ac:dyDescent="0.2">
      <c r="A96" s="25">
        <v>2701</v>
      </c>
      <c r="B96" s="26" t="s">
        <v>95</v>
      </c>
      <c r="C96" s="27">
        <v>10000</v>
      </c>
    </row>
    <row r="97" spans="1:3" hidden="1" x14ac:dyDescent="0.2">
      <c r="A97" s="25">
        <v>2702</v>
      </c>
      <c r="B97" s="31" t="s">
        <v>96</v>
      </c>
      <c r="C97" s="27"/>
    </row>
    <row r="98" spans="1:3" hidden="1" x14ac:dyDescent="0.2">
      <c r="A98" s="45">
        <v>2703</v>
      </c>
      <c r="B98" s="26" t="s">
        <v>97</v>
      </c>
      <c r="C98" s="27"/>
    </row>
    <row r="99" spans="1:3" hidden="1" x14ac:dyDescent="0.2">
      <c r="A99" s="28"/>
      <c r="B99" s="29" t="s">
        <v>25</v>
      </c>
      <c r="C99" s="30">
        <f>SUM(C96:C98)</f>
        <v>10000</v>
      </c>
    </row>
    <row r="100" spans="1:3" hidden="1" x14ac:dyDescent="0.2">
      <c r="A100" s="23">
        <v>2800</v>
      </c>
      <c r="B100" s="34" t="s">
        <v>98</v>
      </c>
      <c r="C100" s="41"/>
    </row>
    <row r="101" spans="1:3" hidden="1" x14ac:dyDescent="0.2">
      <c r="A101" s="25">
        <v>2801</v>
      </c>
      <c r="B101" s="31" t="s">
        <v>99</v>
      </c>
      <c r="C101" s="27"/>
    </row>
    <row r="102" spans="1:3" hidden="1" x14ac:dyDescent="0.2">
      <c r="A102" s="25">
        <v>2802</v>
      </c>
      <c r="B102" s="31" t="s">
        <v>100</v>
      </c>
      <c r="C102" s="27"/>
    </row>
    <row r="103" spans="1:3" hidden="1" x14ac:dyDescent="0.2">
      <c r="A103" s="28"/>
      <c r="B103" s="29" t="s">
        <v>25</v>
      </c>
      <c r="C103" s="27"/>
    </row>
    <row r="104" spans="1:3" hidden="1" x14ac:dyDescent="0.2">
      <c r="A104" s="23">
        <v>2900</v>
      </c>
      <c r="B104" s="43" t="s">
        <v>101</v>
      </c>
      <c r="C104" s="41"/>
    </row>
    <row r="105" spans="1:3" hidden="1" x14ac:dyDescent="0.2">
      <c r="A105" s="25">
        <v>2901</v>
      </c>
      <c r="B105" s="31" t="s">
        <v>102</v>
      </c>
      <c r="C105" s="27"/>
    </row>
    <row r="106" spans="1:3" hidden="1" x14ac:dyDescent="0.2">
      <c r="A106" s="28"/>
      <c r="B106" s="29" t="s">
        <v>25</v>
      </c>
      <c r="C106" s="27"/>
    </row>
    <row r="107" spans="1:3" x14ac:dyDescent="0.2">
      <c r="A107" s="28"/>
      <c r="B107" s="29" t="s">
        <v>103</v>
      </c>
      <c r="C107" s="55">
        <f>'Egresos 2016'!C97</f>
        <v>48851</v>
      </c>
    </row>
    <row r="108" spans="1:3" x14ac:dyDescent="0.2">
      <c r="A108" s="39">
        <v>3000</v>
      </c>
      <c r="B108" s="40" t="s">
        <v>104</v>
      </c>
      <c r="C108" s="41"/>
    </row>
    <row r="109" spans="1:3" hidden="1" x14ac:dyDescent="0.2">
      <c r="A109" s="46">
        <v>3100</v>
      </c>
      <c r="B109" s="32" t="s">
        <v>105</v>
      </c>
      <c r="C109" s="41"/>
    </row>
    <row r="110" spans="1:3" hidden="1" x14ac:dyDescent="0.2">
      <c r="A110" s="25">
        <v>3101</v>
      </c>
      <c r="B110" s="26" t="s">
        <v>106</v>
      </c>
      <c r="C110" s="27">
        <v>3000</v>
      </c>
    </row>
    <row r="111" spans="1:3" hidden="1" x14ac:dyDescent="0.2">
      <c r="A111" s="25">
        <v>3102</v>
      </c>
      <c r="B111" s="26" t="s">
        <v>107</v>
      </c>
      <c r="C111" s="27"/>
    </row>
    <row r="112" spans="1:3" hidden="1" x14ac:dyDescent="0.2">
      <c r="A112" s="25">
        <v>3103</v>
      </c>
      <c r="B112" s="26" t="s">
        <v>108</v>
      </c>
      <c r="C112" s="27">
        <v>35000</v>
      </c>
    </row>
    <row r="113" spans="1:3" hidden="1" x14ac:dyDescent="0.2">
      <c r="A113" s="25">
        <v>3104</v>
      </c>
      <c r="B113" s="26" t="s">
        <v>109</v>
      </c>
      <c r="C113" s="27"/>
    </row>
    <row r="114" spans="1:3" hidden="1" x14ac:dyDescent="0.2">
      <c r="A114" s="25">
        <v>3105</v>
      </c>
      <c r="B114" s="26" t="s">
        <v>110</v>
      </c>
      <c r="C114" s="27"/>
    </row>
    <row r="115" spans="1:3" hidden="1" x14ac:dyDescent="0.2">
      <c r="A115" s="25">
        <v>3106</v>
      </c>
      <c r="B115" s="26" t="s">
        <v>111</v>
      </c>
      <c r="C115" s="27"/>
    </row>
    <row r="116" spans="1:3" hidden="1" x14ac:dyDescent="0.2">
      <c r="A116" s="25">
        <v>3107</v>
      </c>
      <c r="B116" s="26" t="s">
        <v>112</v>
      </c>
      <c r="C116" s="27">
        <v>12000</v>
      </c>
    </row>
    <row r="117" spans="1:3" hidden="1" x14ac:dyDescent="0.2">
      <c r="A117" s="25">
        <v>3108</v>
      </c>
      <c r="B117" s="26" t="s">
        <v>113</v>
      </c>
      <c r="C117" s="27">
        <v>15000</v>
      </c>
    </row>
    <row r="118" spans="1:3" hidden="1" x14ac:dyDescent="0.2">
      <c r="A118" s="25">
        <v>3109</v>
      </c>
      <c r="B118" s="26" t="s">
        <v>114</v>
      </c>
      <c r="C118" s="27">
        <v>0</v>
      </c>
    </row>
    <row r="119" spans="1:3" hidden="1" x14ac:dyDescent="0.2">
      <c r="A119" s="25">
        <v>3110</v>
      </c>
      <c r="B119" s="26" t="s">
        <v>115</v>
      </c>
      <c r="C119" s="27"/>
    </row>
    <row r="120" spans="1:3" hidden="1" x14ac:dyDescent="0.2">
      <c r="A120" s="25">
        <v>3111</v>
      </c>
      <c r="B120" s="26" t="s">
        <v>116</v>
      </c>
      <c r="C120" s="27"/>
    </row>
    <row r="121" spans="1:3" hidden="1" x14ac:dyDescent="0.2">
      <c r="A121" s="28"/>
      <c r="B121" s="47" t="s">
        <v>25</v>
      </c>
      <c r="C121" s="30">
        <f>SUM(C110:C120)</f>
        <v>65000</v>
      </c>
    </row>
    <row r="122" spans="1:3" hidden="1" x14ac:dyDescent="0.2">
      <c r="A122" s="46">
        <v>3200</v>
      </c>
      <c r="B122" s="43" t="s">
        <v>117</v>
      </c>
      <c r="C122" s="41"/>
    </row>
    <row r="123" spans="1:3" hidden="1" x14ac:dyDescent="0.2">
      <c r="A123" s="25">
        <v>3201</v>
      </c>
      <c r="B123" s="26" t="s">
        <v>118</v>
      </c>
      <c r="C123" s="27"/>
    </row>
    <row r="124" spans="1:3" hidden="1" x14ac:dyDescent="0.2">
      <c r="A124" s="25">
        <v>3202</v>
      </c>
      <c r="B124" s="31" t="s">
        <v>119</v>
      </c>
      <c r="C124" s="27"/>
    </row>
    <row r="125" spans="1:3" hidden="1" x14ac:dyDescent="0.2">
      <c r="A125" s="25">
        <v>3203</v>
      </c>
      <c r="B125" s="31" t="s">
        <v>120</v>
      </c>
      <c r="C125" s="27"/>
    </row>
    <row r="126" spans="1:3" hidden="1" x14ac:dyDescent="0.2">
      <c r="A126" s="25">
        <v>3204</v>
      </c>
      <c r="B126" s="31" t="s">
        <v>121</v>
      </c>
      <c r="C126" s="27"/>
    </row>
    <row r="127" spans="1:3" hidden="1" x14ac:dyDescent="0.2">
      <c r="A127" s="25">
        <v>3205</v>
      </c>
      <c r="B127" s="31" t="s">
        <v>122</v>
      </c>
      <c r="C127" s="27"/>
    </row>
    <row r="128" spans="1:3" hidden="1" x14ac:dyDescent="0.2">
      <c r="A128" s="25">
        <v>3206</v>
      </c>
      <c r="B128" s="31" t="s">
        <v>123</v>
      </c>
      <c r="C128" s="27"/>
    </row>
    <row r="129" spans="1:3" hidden="1" x14ac:dyDescent="0.2">
      <c r="A129" s="25">
        <v>3207</v>
      </c>
      <c r="B129" s="31" t="s">
        <v>124</v>
      </c>
      <c r="C129" s="27">
        <v>0</v>
      </c>
    </row>
    <row r="130" spans="1:3" hidden="1" x14ac:dyDescent="0.2">
      <c r="A130" s="28"/>
      <c r="B130" s="29" t="s">
        <v>25</v>
      </c>
      <c r="C130" s="30">
        <f>SUM(C123:C129)</f>
        <v>0</v>
      </c>
    </row>
    <row r="131" spans="1:3" hidden="1" x14ac:dyDescent="0.2">
      <c r="A131" s="46">
        <v>3300</v>
      </c>
      <c r="B131" s="48" t="s">
        <v>125</v>
      </c>
      <c r="C131" s="41"/>
    </row>
    <row r="132" spans="1:3" hidden="1" x14ac:dyDescent="0.2">
      <c r="A132" s="25">
        <v>3301</v>
      </c>
      <c r="B132" s="31" t="s">
        <v>126</v>
      </c>
      <c r="C132" s="27"/>
    </row>
    <row r="133" spans="1:3" hidden="1" x14ac:dyDescent="0.2">
      <c r="A133" s="25">
        <v>3302</v>
      </c>
      <c r="B133" s="31" t="s">
        <v>127</v>
      </c>
      <c r="C133" s="27"/>
    </row>
    <row r="134" spans="1:3" hidden="1" x14ac:dyDescent="0.2">
      <c r="A134" s="25">
        <v>3303</v>
      </c>
      <c r="B134" s="31" t="s">
        <v>128</v>
      </c>
      <c r="C134" s="27"/>
    </row>
    <row r="135" spans="1:3" hidden="1" x14ac:dyDescent="0.2">
      <c r="A135" s="25">
        <v>3304</v>
      </c>
      <c r="B135" s="31" t="s">
        <v>129</v>
      </c>
      <c r="C135" s="27"/>
    </row>
    <row r="136" spans="1:3" hidden="1" x14ac:dyDescent="0.2">
      <c r="A136" s="25">
        <v>3305</v>
      </c>
      <c r="B136" s="31" t="s">
        <v>130</v>
      </c>
      <c r="C136" s="27"/>
    </row>
    <row r="137" spans="1:3" hidden="1" x14ac:dyDescent="0.2">
      <c r="A137" s="25">
        <v>3306</v>
      </c>
      <c r="B137" s="31" t="s">
        <v>131</v>
      </c>
      <c r="C137" s="27">
        <v>0</v>
      </c>
    </row>
    <row r="138" spans="1:3" hidden="1" x14ac:dyDescent="0.2">
      <c r="A138" s="28"/>
      <c r="B138" s="29" t="s">
        <v>25</v>
      </c>
      <c r="C138" s="30">
        <f>SUM(C132:C137)</f>
        <v>0</v>
      </c>
    </row>
    <row r="139" spans="1:3" ht="24" hidden="1" x14ac:dyDescent="0.2">
      <c r="A139" s="46">
        <v>3400</v>
      </c>
      <c r="B139" s="44" t="s">
        <v>132</v>
      </c>
      <c r="C139" s="41"/>
    </row>
    <row r="140" spans="1:3" hidden="1" x14ac:dyDescent="0.2">
      <c r="A140" s="25">
        <v>3401</v>
      </c>
      <c r="B140" s="31" t="s">
        <v>133</v>
      </c>
      <c r="C140" s="27"/>
    </row>
    <row r="141" spans="1:3" hidden="1" x14ac:dyDescent="0.2">
      <c r="A141" s="25">
        <v>3402</v>
      </c>
      <c r="B141" s="31" t="s">
        <v>134</v>
      </c>
      <c r="C141" s="27"/>
    </row>
    <row r="142" spans="1:3" hidden="1" x14ac:dyDescent="0.2">
      <c r="A142" s="25">
        <v>3403</v>
      </c>
      <c r="B142" s="31" t="s">
        <v>135</v>
      </c>
      <c r="C142" s="27"/>
    </row>
    <row r="143" spans="1:3" hidden="1" x14ac:dyDescent="0.2">
      <c r="A143" s="25">
        <v>3404</v>
      </c>
      <c r="B143" s="26" t="s">
        <v>136</v>
      </c>
      <c r="C143" s="27">
        <v>4600</v>
      </c>
    </row>
    <row r="144" spans="1:3" hidden="1" x14ac:dyDescent="0.2">
      <c r="A144" s="25">
        <v>3405</v>
      </c>
      <c r="B144" s="31" t="s">
        <v>137</v>
      </c>
      <c r="C144" s="27"/>
    </row>
    <row r="145" spans="1:3" hidden="1" x14ac:dyDescent="0.2">
      <c r="A145" s="25">
        <v>3406</v>
      </c>
      <c r="B145" s="31" t="s">
        <v>138</v>
      </c>
      <c r="C145" s="27"/>
    </row>
    <row r="146" spans="1:3" hidden="1" x14ac:dyDescent="0.2">
      <c r="A146" s="45">
        <v>3407</v>
      </c>
      <c r="B146" s="26" t="s">
        <v>139</v>
      </c>
      <c r="C146" s="27">
        <v>7000</v>
      </c>
    </row>
    <row r="147" spans="1:3" hidden="1" x14ac:dyDescent="0.2">
      <c r="A147" s="25">
        <v>3408</v>
      </c>
      <c r="B147" s="26" t="s">
        <v>140</v>
      </c>
      <c r="C147" s="27"/>
    </row>
    <row r="148" spans="1:3" hidden="1" x14ac:dyDescent="0.2">
      <c r="A148" s="25">
        <v>3409</v>
      </c>
      <c r="B148" s="26" t="s">
        <v>141</v>
      </c>
      <c r="C148" s="27"/>
    </row>
    <row r="149" spans="1:3" hidden="1" x14ac:dyDescent="0.2">
      <c r="A149" s="25">
        <v>3410</v>
      </c>
      <c r="B149" s="26" t="s">
        <v>142</v>
      </c>
      <c r="C149" s="27"/>
    </row>
    <row r="150" spans="1:3" hidden="1" x14ac:dyDescent="0.2">
      <c r="A150" s="25">
        <v>3411</v>
      </c>
      <c r="B150" s="26" t="s">
        <v>143</v>
      </c>
      <c r="C150" s="27"/>
    </row>
    <row r="151" spans="1:3" hidden="1" x14ac:dyDescent="0.2">
      <c r="A151" s="25">
        <v>3412</v>
      </c>
      <c r="B151" s="31" t="s">
        <v>144</v>
      </c>
      <c r="C151" s="27"/>
    </row>
    <row r="152" spans="1:3" hidden="1" x14ac:dyDescent="0.2">
      <c r="A152" s="28"/>
      <c r="B152" s="29" t="s">
        <v>25</v>
      </c>
      <c r="C152" s="30">
        <f>SUM(C140:C151)</f>
        <v>11600</v>
      </c>
    </row>
    <row r="153" spans="1:3" hidden="1" x14ac:dyDescent="0.2">
      <c r="A153" s="46">
        <v>3500</v>
      </c>
      <c r="B153" s="32" t="s">
        <v>145</v>
      </c>
      <c r="C153" s="41"/>
    </row>
    <row r="154" spans="1:3" hidden="1" x14ac:dyDescent="0.2">
      <c r="A154" s="25">
        <v>3501</v>
      </c>
      <c r="B154" s="26" t="s">
        <v>146</v>
      </c>
      <c r="C154" s="27"/>
    </row>
    <row r="155" spans="1:3" hidden="1" x14ac:dyDescent="0.2">
      <c r="A155" s="25">
        <v>3502</v>
      </c>
      <c r="B155" s="26" t="s">
        <v>147</v>
      </c>
      <c r="C155" s="27"/>
    </row>
    <row r="156" spans="1:3" hidden="1" x14ac:dyDescent="0.2">
      <c r="A156" s="25">
        <v>3503</v>
      </c>
      <c r="B156" s="26" t="s">
        <v>148</v>
      </c>
      <c r="C156" s="27"/>
    </row>
    <row r="157" spans="1:3" hidden="1" x14ac:dyDescent="0.2">
      <c r="A157" s="25">
        <v>3504</v>
      </c>
      <c r="B157" s="26" t="s">
        <v>149</v>
      </c>
      <c r="C157" s="27"/>
    </row>
    <row r="158" spans="1:3" hidden="1" x14ac:dyDescent="0.2">
      <c r="A158" s="25">
        <v>3505</v>
      </c>
      <c r="B158" s="26" t="s">
        <v>150</v>
      </c>
      <c r="C158" s="27"/>
    </row>
    <row r="159" spans="1:3" hidden="1" x14ac:dyDescent="0.2">
      <c r="A159" s="25">
        <v>3506</v>
      </c>
      <c r="B159" s="31" t="s">
        <v>151</v>
      </c>
      <c r="C159" s="27">
        <v>8000</v>
      </c>
    </row>
    <row r="160" spans="1:3" hidden="1" x14ac:dyDescent="0.2">
      <c r="A160" s="28"/>
      <c r="B160" s="29" t="s">
        <v>25</v>
      </c>
      <c r="C160" s="30">
        <f>SUM(C154:C159)</f>
        <v>8000</v>
      </c>
    </row>
    <row r="161" spans="1:3" hidden="1" x14ac:dyDescent="0.2">
      <c r="A161" s="46">
        <v>3600</v>
      </c>
      <c r="B161" s="34" t="s">
        <v>152</v>
      </c>
      <c r="C161" s="41"/>
    </row>
    <row r="162" spans="1:3" hidden="1" x14ac:dyDescent="0.2">
      <c r="A162" s="25">
        <v>3601</v>
      </c>
      <c r="B162" s="31" t="s">
        <v>153</v>
      </c>
      <c r="C162" s="27"/>
    </row>
    <row r="163" spans="1:3" hidden="1" x14ac:dyDescent="0.2">
      <c r="A163" s="45">
        <v>3602</v>
      </c>
      <c r="B163" s="26" t="s">
        <v>154</v>
      </c>
      <c r="C163" s="27"/>
    </row>
    <row r="164" spans="1:3" ht="24" hidden="1" x14ac:dyDescent="0.2">
      <c r="A164" s="25">
        <v>3603</v>
      </c>
      <c r="B164" s="31" t="s">
        <v>155</v>
      </c>
      <c r="C164" s="27"/>
    </row>
    <row r="165" spans="1:3" hidden="1" x14ac:dyDescent="0.2">
      <c r="A165" s="25">
        <v>3604</v>
      </c>
      <c r="B165" s="31" t="s">
        <v>156</v>
      </c>
      <c r="C165" s="27"/>
    </row>
    <row r="166" spans="1:3" hidden="1" x14ac:dyDescent="0.2">
      <c r="A166" s="25">
        <v>3605</v>
      </c>
      <c r="B166" s="31" t="s">
        <v>157</v>
      </c>
      <c r="C166" s="27"/>
    </row>
    <row r="167" spans="1:3" hidden="1" x14ac:dyDescent="0.2">
      <c r="A167" s="28"/>
      <c r="B167" s="29" t="s">
        <v>25</v>
      </c>
      <c r="C167" s="30">
        <f>SUM(C162:C166)</f>
        <v>0</v>
      </c>
    </row>
    <row r="168" spans="1:3" hidden="1" x14ac:dyDescent="0.2">
      <c r="A168" s="46">
        <v>3700</v>
      </c>
      <c r="B168" s="43" t="s">
        <v>158</v>
      </c>
      <c r="C168" s="41"/>
    </row>
    <row r="169" spans="1:3" hidden="1" x14ac:dyDescent="0.2">
      <c r="A169" s="25">
        <v>3701</v>
      </c>
      <c r="B169" s="31" t="s">
        <v>159</v>
      </c>
      <c r="C169" s="27"/>
    </row>
    <row r="170" spans="1:3" hidden="1" x14ac:dyDescent="0.2">
      <c r="A170" s="45">
        <v>3702</v>
      </c>
      <c r="B170" s="26" t="s">
        <v>160</v>
      </c>
      <c r="C170" s="27">
        <v>40000</v>
      </c>
    </row>
    <row r="171" spans="1:3" hidden="1" x14ac:dyDescent="0.2">
      <c r="A171" s="25">
        <v>3703</v>
      </c>
      <c r="B171" s="31" t="s">
        <v>161</v>
      </c>
      <c r="C171" s="27"/>
    </row>
    <row r="172" spans="1:3" hidden="1" x14ac:dyDescent="0.2">
      <c r="A172" s="28"/>
      <c r="B172" s="29" t="s">
        <v>25</v>
      </c>
      <c r="C172" s="30">
        <f>SUM(C169:C171)</f>
        <v>40000</v>
      </c>
    </row>
    <row r="173" spans="1:3" hidden="1" x14ac:dyDescent="0.2">
      <c r="A173" s="46">
        <v>3800</v>
      </c>
      <c r="B173" s="43" t="s">
        <v>162</v>
      </c>
      <c r="C173" s="41"/>
    </row>
    <row r="174" spans="1:3" hidden="1" x14ac:dyDescent="0.2">
      <c r="A174" s="25">
        <v>3801</v>
      </c>
      <c r="B174" s="31" t="s">
        <v>163</v>
      </c>
      <c r="C174" s="27">
        <v>40000</v>
      </c>
    </row>
    <row r="175" spans="1:3" hidden="1" x14ac:dyDescent="0.2">
      <c r="A175" s="45">
        <v>3802</v>
      </c>
      <c r="B175" s="26" t="s">
        <v>183</v>
      </c>
      <c r="C175" s="27"/>
    </row>
    <row r="176" spans="1:3" hidden="1" x14ac:dyDescent="0.2">
      <c r="A176" s="45">
        <v>3803</v>
      </c>
      <c r="B176" s="26" t="s">
        <v>184</v>
      </c>
      <c r="C176" s="27"/>
    </row>
    <row r="177" spans="1:3" hidden="1" x14ac:dyDescent="0.2">
      <c r="A177" s="25">
        <v>3804</v>
      </c>
      <c r="B177" s="26" t="s">
        <v>185</v>
      </c>
      <c r="C177" s="27"/>
    </row>
    <row r="178" spans="1:3" hidden="1" x14ac:dyDescent="0.2">
      <c r="A178" s="25">
        <v>3805</v>
      </c>
      <c r="B178" s="26" t="s">
        <v>186</v>
      </c>
      <c r="C178" s="27"/>
    </row>
    <row r="179" spans="1:3" hidden="1" x14ac:dyDescent="0.2">
      <c r="A179" s="25">
        <v>3806</v>
      </c>
      <c r="B179" s="26" t="s">
        <v>187</v>
      </c>
      <c r="C179" s="27"/>
    </row>
    <row r="180" spans="1:3" ht="24" hidden="1" x14ac:dyDescent="0.2">
      <c r="A180" s="25">
        <v>3807</v>
      </c>
      <c r="B180" s="26" t="s">
        <v>188</v>
      </c>
      <c r="C180" s="27"/>
    </row>
    <row r="181" spans="1:3" ht="24" hidden="1" x14ac:dyDescent="0.2">
      <c r="A181" s="25">
        <v>3808</v>
      </c>
      <c r="B181" s="26" t="s">
        <v>189</v>
      </c>
      <c r="C181" s="27"/>
    </row>
    <row r="182" spans="1:3" ht="24" hidden="1" x14ac:dyDescent="0.2">
      <c r="A182" s="45">
        <v>3809</v>
      </c>
      <c r="B182" s="26" t="s">
        <v>190</v>
      </c>
      <c r="C182" s="27"/>
    </row>
    <row r="183" spans="1:3" ht="24" hidden="1" x14ac:dyDescent="0.2">
      <c r="A183" s="25">
        <v>3810</v>
      </c>
      <c r="B183" s="31" t="s">
        <v>191</v>
      </c>
      <c r="C183" s="27"/>
    </row>
    <row r="184" spans="1:3" hidden="1" x14ac:dyDescent="0.2">
      <c r="A184" s="28"/>
      <c r="B184" s="47" t="s">
        <v>25</v>
      </c>
      <c r="C184" s="30">
        <f>SUM(C174:C183)</f>
        <v>40000</v>
      </c>
    </row>
    <row r="185" spans="1:3" x14ac:dyDescent="0.2">
      <c r="A185" s="28"/>
      <c r="B185" s="29" t="s">
        <v>164</v>
      </c>
      <c r="C185" s="55">
        <f>'Egresos 2016'!C167</f>
        <v>143000</v>
      </c>
    </row>
    <row r="186" spans="1:3" x14ac:dyDescent="0.2">
      <c r="A186" s="49">
        <v>4000</v>
      </c>
      <c r="B186" s="50" t="s">
        <v>165</v>
      </c>
      <c r="C186" s="41"/>
    </row>
    <row r="187" spans="1:3" hidden="1" x14ac:dyDescent="0.2">
      <c r="A187" s="46">
        <v>4100</v>
      </c>
      <c r="B187" s="43" t="s">
        <v>166</v>
      </c>
      <c r="C187" s="41"/>
    </row>
    <row r="188" spans="1:3" hidden="1" x14ac:dyDescent="0.2">
      <c r="A188" s="51">
        <v>4101</v>
      </c>
      <c r="B188" s="31" t="s">
        <v>167</v>
      </c>
      <c r="C188" s="27"/>
    </row>
    <row r="189" spans="1:3" hidden="1" x14ac:dyDescent="0.2">
      <c r="A189" s="51">
        <v>4102</v>
      </c>
      <c r="B189" s="31" t="s">
        <v>168</v>
      </c>
      <c r="C189" s="27"/>
    </row>
    <row r="190" spans="1:3" hidden="1" x14ac:dyDescent="0.2">
      <c r="A190" s="51">
        <v>4103</v>
      </c>
      <c r="B190" s="31" t="s">
        <v>192</v>
      </c>
      <c r="C190" s="27">
        <v>60000</v>
      </c>
    </row>
    <row r="191" spans="1:3" hidden="1" x14ac:dyDescent="0.2">
      <c r="A191" s="28"/>
      <c r="B191" s="29" t="s">
        <v>25</v>
      </c>
      <c r="C191" s="27">
        <f>SUM(C190)</f>
        <v>60000</v>
      </c>
    </row>
    <row r="192" spans="1:3" x14ac:dyDescent="0.2">
      <c r="A192" s="28"/>
      <c r="B192" s="29" t="s">
        <v>170</v>
      </c>
      <c r="C192" s="55">
        <f>'Egresos 2016'!C174</f>
        <v>0</v>
      </c>
    </row>
    <row r="193" spans="1:3" x14ac:dyDescent="0.2">
      <c r="A193" s="49">
        <v>5000</v>
      </c>
      <c r="B193" s="50" t="s">
        <v>171</v>
      </c>
      <c r="C193" s="41"/>
    </row>
    <row r="194" spans="1:3" hidden="1" x14ac:dyDescent="0.2">
      <c r="A194" s="23">
        <v>5100</v>
      </c>
      <c r="B194" s="43" t="s">
        <v>172</v>
      </c>
      <c r="C194" s="41"/>
    </row>
    <row r="195" spans="1:3" hidden="1" x14ac:dyDescent="0.2">
      <c r="A195" s="25">
        <v>5101</v>
      </c>
      <c r="B195" s="26" t="s">
        <v>193</v>
      </c>
      <c r="C195" s="52"/>
    </row>
    <row r="196" spans="1:3" hidden="1" x14ac:dyDescent="0.2">
      <c r="A196" s="51">
        <v>5102</v>
      </c>
      <c r="B196" s="26" t="s">
        <v>194</v>
      </c>
      <c r="C196" s="27"/>
    </row>
    <row r="197" spans="1:3" hidden="1" x14ac:dyDescent="0.2">
      <c r="A197" s="25">
        <v>5103</v>
      </c>
      <c r="B197" s="26" t="s">
        <v>195</v>
      </c>
      <c r="C197" s="52">
        <v>30000</v>
      </c>
    </row>
    <row r="198" spans="1:3" hidden="1" x14ac:dyDescent="0.2">
      <c r="A198" s="51">
        <v>5104</v>
      </c>
      <c r="B198" s="26" t="s">
        <v>196</v>
      </c>
      <c r="C198" s="27"/>
    </row>
    <row r="199" spans="1:3" hidden="1" x14ac:dyDescent="0.2">
      <c r="A199" s="25">
        <v>5105</v>
      </c>
      <c r="B199" s="26" t="s">
        <v>197</v>
      </c>
      <c r="C199" s="52"/>
    </row>
    <row r="200" spans="1:3" hidden="1" x14ac:dyDescent="0.2">
      <c r="A200" s="51">
        <v>5106</v>
      </c>
      <c r="B200" s="26" t="s">
        <v>198</v>
      </c>
      <c r="C200" s="27"/>
    </row>
    <row r="201" spans="1:3" hidden="1" x14ac:dyDescent="0.2">
      <c r="A201" s="25">
        <v>5107</v>
      </c>
      <c r="B201" s="26" t="s">
        <v>199</v>
      </c>
      <c r="C201" s="27"/>
    </row>
    <row r="202" spans="1:3" hidden="1" x14ac:dyDescent="0.2">
      <c r="A202" s="51">
        <v>5108</v>
      </c>
      <c r="B202" s="31" t="s">
        <v>175</v>
      </c>
      <c r="C202" s="27"/>
    </row>
    <row r="203" spans="1:3" x14ac:dyDescent="0.2">
      <c r="A203" s="28"/>
      <c r="B203" s="29" t="s">
        <v>176</v>
      </c>
      <c r="C203" s="55">
        <f>'Egresos 2016'!C181</f>
        <v>0</v>
      </c>
    </row>
    <row r="204" spans="1:3" ht="15.75" x14ac:dyDescent="0.2">
      <c r="A204" s="57"/>
      <c r="B204" s="58" t="s">
        <v>177</v>
      </c>
      <c r="C204" s="59">
        <f>+C203+C192+C185+C107+C49</f>
        <v>1081600</v>
      </c>
    </row>
    <row r="205" spans="1:3" x14ac:dyDescent="0.2">
      <c r="B205" s="69"/>
      <c r="C205" s="41"/>
    </row>
    <row r="206" spans="1:3" x14ac:dyDescent="0.2">
      <c r="B206" s="69"/>
      <c r="C206" s="41"/>
    </row>
    <row r="207" spans="1:3" x14ac:dyDescent="0.2">
      <c r="B207" s="69" t="s">
        <v>18</v>
      </c>
      <c r="C207" s="41"/>
    </row>
    <row r="208" spans="1:3" x14ac:dyDescent="0.2">
      <c r="B208" s="69"/>
      <c r="C208" s="41"/>
    </row>
    <row r="209" spans="2:3" x14ac:dyDescent="0.2">
      <c r="B209" s="69"/>
      <c r="C209" s="41"/>
    </row>
    <row r="210" spans="2:3" x14ac:dyDescent="0.2">
      <c r="B210" s="69"/>
      <c r="C210" s="41"/>
    </row>
    <row r="211" spans="2:3" x14ac:dyDescent="0.2">
      <c r="B211" s="69"/>
      <c r="C211" s="41"/>
    </row>
    <row r="212" spans="2:3" x14ac:dyDescent="0.2">
      <c r="B212" s="69"/>
      <c r="C212" s="41"/>
    </row>
    <row r="214" spans="2:3" ht="15.75" x14ac:dyDescent="0.25">
      <c r="B214" s="70" t="s">
        <v>16</v>
      </c>
      <c r="C214" s="62"/>
    </row>
    <row r="215" spans="2:3" ht="12.75" x14ac:dyDescent="0.2">
      <c r="B215" s="71" t="s">
        <v>17</v>
      </c>
      <c r="C215" s="63"/>
    </row>
    <row r="216" spans="2:3" ht="12.75" x14ac:dyDescent="0.2">
      <c r="B216" s="71" t="s">
        <v>0</v>
      </c>
      <c r="C216" s="63"/>
    </row>
  </sheetData>
  <mergeCells count="1">
    <mergeCell ref="A10:B10"/>
  </mergeCells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2">
      <formula1>0</formula1>
    </dataValidation>
  </dataValidations>
  <pageMargins left="0.7" right="0.46875" top="0.875" bottom="0.75" header="0.3" footer="0.3"/>
  <pageSetup orientation="portrait" horizontalDpi="4294967293" verticalDpi="4294967293" r:id="rId1"/>
  <headerFooter>
    <oddHeader>&amp;C&amp;14Instituto Municipal de la Juventud Tlaquepaque
Presupuesto de Egresos 2016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2016</vt:lpstr>
      <vt:lpstr>Egresos 2016</vt:lpstr>
      <vt:lpstr>concentrado 2016</vt:lpstr>
      <vt:lpstr>Hoja4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patronato</dc:creator>
  <cp:lastModifiedBy>Marissa Gomez</cp:lastModifiedBy>
  <cp:revision/>
  <cp:lastPrinted>2017-02-20T19:20:21Z</cp:lastPrinted>
  <dcterms:created xsi:type="dcterms:W3CDTF">2007-07-03T23:42:38Z</dcterms:created>
  <dcterms:modified xsi:type="dcterms:W3CDTF">2017-05-01T21:35:51Z</dcterms:modified>
</cp:coreProperties>
</file>